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05" windowWidth="24240" windowHeight="13740"/>
  </bookViews>
  <sheets>
    <sheet name="C.2" sheetId="20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B.1" sheetId="21" r:id="rId18"/>
    <sheet name="B.2" sheetId="22" r:id="rId19"/>
    <sheet name="B.2.1" sheetId="23" r:id="rId20"/>
    <sheet name="B.2.2" sheetId="24" r:id="rId21"/>
    <sheet name="B.2.3" sheetId="25" r:id="rId22"/>
    <sheet name="B.2.4" sheetId="26" r:id="rId23"/>
    <sheet name="B.2.5" sheetId="27" r:id="rId24"/>
    <sheet name="B.2.6" sheetId="28" r:id="rId25"/>
    <sheet name="B.2.7" sheetId="29" r:id="rId26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Print_Area" localSheetId="17">B.1!$A$1:$O$40</definedName>
  </definedNames>
  <calcPr calcId="145621"/>
</workbook>
</file>

<file path=xl/calcChain.xml><?xml version="1.0" encoding="utf-8"?>
<calcChain xmlns="http://schemas.openxmlformats.org/spreadsheetml/2006/main">
  <c r="M81" i="29" l="1"/>
  <c r="L81" i="29"/>
  <c r="K81" i="29"/>
  <c r="K77" i="29" s="1"/>
  <c r="J81" i="29"/>
  <c r="I81" i="29"/>
  <c r="H81" i="29"/>
  <c r="G81" i="29"/>
  <c r="G77" i="29" s="1"/>
  <c r="F81" i="29"/>
  <c r="E81" i="29"/>
  <c r="M78" i="29"/>
  <c r="L78" i="29"/>
  <c r="L77" i="29" s="1"/>
  <c r="K78" i="29"/>
  <c r="J78" i="29"/>
  <c r="I78" i="29"/>
  <c r="H78" i="29"/>
  <c r="H77" i="29" s="1"/>
  <c r="G78" i="29"/>
  <c r="F78" i="29"/>
  <c r="E78" i="29"/>
  <c r="M77" i="29"/>
  <c r="J77" i="29"/>
  <c r="I77" i="29"/>
  <c r="F77" i="29"/>
  <c r="E77" i="29"/>
  <c r="M73" i="29"/>
  <c r="L73" i="29"/>
  <c r="K73" i="29"/>
  <c r="J73" i="29"/>
  <c r="I73" i="29"/>
  <c r="H73" i="29"/>
  <c r="G73" i="29"/>
  <c r="F73" i="29"/>
  <c r="E73" i="29"/>
  <c r="M68" i="29"/>
  <c r="L68" i="29"/>
  <c r="K68" i="29"/>
  <c r="K64" i="29" s="1"/>
  <c r="J68" i="29"/>
  <c r="I68" i="29"/>
  <c r="H68" i="29"/>
  <c r="G68" i="29"/>
  <c r="G64" i="29" s="1"/>
  <c r="F68" i="29"/>
  <c r="E68" i="29"/>
  <c r="M65" i="29"/>
  <c r="L65" i="29"/>
  <c r="L64" i="29" s="1"/>
  <c r="K65" i="29"/>
  <c r="J65" i="29"/>
  <c r="I65" i="29"/>
  <c r="H65" i="29"/>
  <c r="H64" i="29" s="1"/>
  <c r="G65" i="29"/>
  <c r="F65" i="29"/>
  <c r="E65" i="29"/>
  <c r="M64" i="29"/>
  <c r="J64" i="29"/>
  <c r="I64" i="29"/>
  <c r="F64" i="29"/>
  <c r="E64" i="29"/>
  <c r="M59" i="29"/>
  <c r="L59" i="29"/>
  <c r="K59" i="29"/>
  <c r="J59" i="29"/>
  <c r="J51" i="29" s="1"/>
  <c r="I59" i="29"/>
  <c r="H59" i="29"/>
  <c r="G59" i="29"/>
  <c r="F59" i="29"/>
  <c r="F51" i="29" s="1"/>
  <c r="E59" i="29"/>
  <c r="M56" i="29"/>
  <c r="L56" i="29"/>
  <c r="K56" i="29"/>
  <c r="K52" i="29" s="1"/>
  <c r="K51" i="29" s="1"/>
  <c r="J56" i="29"/>
  <c r="I56" i="29"/>
  <c r="H56" i="29"/>
  <c r="G56" i="29"/>
  <c r="G52" i="29" s="1"/>
  <c r="G51" i="29" s="1"/>
  <c r="F56" i="29"/>
  <c r="E56" i="29"/>
  <c r="M53" i="29"/>
  <c r="L53" i="29"/>
  <c r="L52" i="29" s="1"/>
  <c r="L51" i="29" s="1"/>
  <c r="K53" i="29"/>
  <c r="J53" i="29"/>
  <c r="I53" i="29"/>
  <c r="H53" i="29"/>
  <c r="H52" i="29" s="1"/>
  <c r="H51" i="29" s="1"/>
  <c r="G53" i="29"/>
  <c r="F53" i="29"/>
  <c r="E53" i="29"/>
  <c r="M52" i="29"/>
  <c r="M51" i="29" s="1"/>
  <c r="J52" i="29"/>
  <c r="I52" i="29"/>
  <c r="I51" i="29" s="1"/>
  <c r="F52" i="29"/>
  <c r="E52" i="29"/>
  <c r="E51" i="29" s="1"/>
  <c r="M47" i="29"/>
  <c r="L47" i="29"/>
  <c r="K47" i="29"/>
  <c r="K4" i="29" s="1"/>
  <c r="J47" i="29"/>
  <c r="I47" i="29"/>
  <c r="H47" i="29"/>
  <c r="G47" i="29"/>
  <c r="G4" i="29" s="1"/>
  <c r="F47" i="29"/>
  <c r="E47" i="29"/>
  <c r="M8" i="29"/>
  <c r="L8" i="29"/>
  <c r="L4" i="29" s="1"/>
  <c r="K8" i="29"/>
  <c r="J8" i="29"/>
  <c r="I8" i="29"/>
  <c r="H8" i="29"/>
  <c r="H4" i="29" s="1"/>
  <c r="G8" i="29"/>
  <c r="F8" i="29"/>
  <c r="E8" i="29"/>
  <c r="M5" i="29"/>
  <c r="M4" i="29" s="1"/>
  <c r="L5" i="29"/>
  <c r="K5" i="29"/>
  <c r="J5" i="29"/>
  <c r="I5" i="29"/>
  <c r="I4" i="29" s="1"/>
  <c r="I92" i="29" s="1"/>
  <c r="H5" i="29"/>
  <c r="G5" i="29"/>
  <c r="F5" i="29"/>
  <c r="E5" i="29"/>
  <c r="E4" i="29" s="1"/>
  <c r="E92" i="29" s="1"/>
  <c r="J4" i="29"/>
  <c r="J92" i="29" s="1"/>
  <c r="F4" i="29"/>
  <c r="M81" i="28"/>
  <c r="L81" i="28"/>
  <c r="L77" i="28" s="1"/>
  <c r="K81" i="28"/>
  <c r="J81" i="28"/>
  <c r="I81" i="28"/>
  <c r="H81" i="28"/>
  <c r="H77" i="28" s="1"/>
  <c r="G81" i="28"/>
  <c r="F81" i="28"/>
  <c r="E81" i="28"/>
  <c r="M78" i="28"/>
  <c r="M77" i="28" s="1"/>
  <c r="L78" i="28"/>
  <c r="K78" i="28"/>
  <c r="J78" i="28"/>
  <c r="I78" i="28"/>
  <c r="I77" i="28" s="1"/>
  <c r="H78" i="28"/>
  <c r="G78" i="28"/>
  <c r="F78" i="28"/>
  <c r="E78" i="28"/>
  <c r="E77" i="28" s="1"/>
  <c r="K77" i="28"/>
  <c r="J77" i="28"/>
  <c r="G77" i="28"/>
  <c r="F77" i="28"/>
  <c r="M73" i="28"/>
  <c r="L73" i="28"/>
  <c r="K73" i="28"/>
  <c r="J73" i="28"/>
  <c r="I73" i="28"/>
  <c r="H73" i="28"/>
  <c r="G73" i="28"/>
  <c r="F73" i="28"/>
  <c r="E73" i="28"/>
  <c r="M68" i="28"/>
  <c r="L68" i="28"/>
  <c r="L64" i="28" s="1"/>
  <c r="K68" i="28"/>
  <c r="J68" i="28"/>
  <c r="I68" i="28"/>
  <c r="H68" i="28"/>
  <c r="H64" i="28" s="1"/>
  <c r="G68" i="28"/>
  <c r="F68" i="28"/>
  <c r="E68" i="28"/>
  <c r="M65" i="28"/>
  <c r="M64" i="28" s="1"/>
  <c r="L65" i="28"/>
  <c r="K65" i="28"/>
  <c r="J65" i="28"/>
  <c r="I65" i="28"/>
  <c r="I64" i="28" s="1"/>
  <c r="H65" i="28"/>
  <c r="G65" i="28"/>
  <c r="F65" i="28"/>
  <c r="E65" i="28"/>
  <c r="E64" i="28" s="1"/>
  <c r="K64" i="28"/>
  <c r="J64" i="28"/>
  <c r="G64" i="28"/>
  <c r="F64" i="28"/>
  <c r="M59" i="28"/>
  <c r="L59" i="28"/>
  <c r="K59" i="28"/>
  <c r="K51" i="28" s="1"/>
  <c r="J59" i="28"/>
  <c r="I59" i="28"/>
  <c r="H59" i="28"/>
  <c r="G59" i="28"/>
  <c r="F59" i="28"/>
  <c r="E59" i="28"/>
  <c r="M56" i="28"/>
  <c r="L56" i="28"/>
  <c r="L52" i="28" s="1"/>
  <c r="L51" i="28" s="1"/>
  <c r="K56" i="28"/>
  <c r="J56" i="28"/>
  <c r="I56" i="28"/>
  <c r="H56" i="28"/>
  <c r="H52" i="28" s="1"/>
  <c r="H51" i="28" s="1"/>
  <c r="G56" i="28"/>
  <c r="F56" i="28"/>
  <c r="E56" i="28"/>
  <c r="M53" i="28"/>
  <c r="M52" i="28" s="1"/>
  <c r="M51" i="28" s="1"/>
  <c r="L53" i="28"/>
  <c r="K53" i="28"/>
  <c r="J53" i="28"/>
  <c r="I53" i="28"/>
  <c r="I52" i="28" s="1"/>
  <c r="I51" i="28" s="1"/>
  <c r="H53" i="28"/>
  <c r="G53" i="28"/>
  <c r="F53" i="28"/>
  <c r="E53" i="28"/>
  <c r="E52" i="28" s="1"/>
  <c r="E51" i="28" s="1"/>
  <c r="K52" i="28"/>
  <c r="J52" i="28"/>
  <c r="J51" i="28" s="1"/>
  <c r="G52" i="28"/>
  <c r="F52" i="28"/>
  <c r="F51" i="28" s="1"/>
  <c r="G51" i="28"/>
  <c r="M47" i="28"/>
  <c r="L47" i="28"/>
  <c r="L4" i="28" s="1"/>
  <c r="K47" i="28"/>
  <c r="J47" i="28"/>
  <c r="I47" i="28"/>
  <c r="H47" i="28"/>
  <c r="H4" i="28" s="1"/>
  <c r="G47" i="28"/>
  <c r="F47" i="28"/>
  <c r="E47" i="28"/>
  <c r="M8" i="28"/>
  <c r="M4" i="28" s="1"/>
  <c r="L8" i="28"/>
  <c r="K8" i="28"/>
  <c r="J8" i="28"/>
  <c r="I8" i="28"/>
  <c r="I4" i="28" s="1"/>
  <c r="H8" i="28"/>
  <c r="G8" i="28"/>
  <c r="F8" i="28"/>
  <c r="E8" i="28"/>
  <c r="E4" i="28" s="1"/>
  <c r="M5" i="28"/>
  <c r="L5" i="28"/>
  <c r="K5" i="28"/>
  <c r="J5" i="28"/>
  <c r="J4" i="28" s="1"/>
  <c r="I5" i="28"/>
  <c r="H5" i="28"/>
  <c r="G5" i="28"/>
  <c r="F5" i="28"/>
  <c r="F4" i="28" s="1"/>
  <c r="E5" i="28"/>
  <c r="K4" i="28"/>
  <c r="G4" i="28"/>
  <c r="G92" i="28" s="1"/>
  <c r="M81" i="27"/>
  <c r="M77" i="27" s="1"/>
  <c r="L81" i="27"/>
  <c r="K81" i="27"/>
  <c r="J81" i="27"/>
  <c r="I81" i="27"/>
  <c r="I77" i="27" s="1"/>
  <c r="H81" i="27"/>
  <c r="G81" i="27"/>
  <c r="F81" i="27"/>
  <c r="E81" i="27"/>
  <c r="E77" i="27" s="1"/>
  <c r="M78" i="27"/>
  <c r="L78" i="27"/>
  <c r="K78" i="27"/>
  <c r="J78" i="27"/>
  <c r="J77" i="27" s="1"/>
  <c r="I78" i="27"/>
  <c r="H78" i="27"/>
  <c r="G78" i="27"/>
  <c r="F78" i="27"/>
  <c r="F77" i="27" s="1"/>
  <c r="E78" i="27"/>
  <c r="L77" i="27"/>
  <c r="K77" i="27"/>
  <c r="H77" i="27"/>
  <c r="G77" i="27"/>
  <c r="M73" i="27"/>
  <c r="L73" i="27"/>
  <c r="K73" i="27"/>
  <c r="J73" i="27"/>
  <c r="I73" i="27"/>
  <c r="H73" i="27"/>
  <c r="G73" i="27"/>
  <c r="F73" i="27"/>
  <c r="E73" i="27"/>
  <c r="M68" i="27"/>
  <c r="M64" i="27" s="1"/>
  <c r="L68" i="27"/>
  <c r="K68" i="27"/>
  <c r="J68" i="27"/>
  <c r="I68" i="27"/>
  <c r="I64" i="27" s="1"/>
  <c r="H68" i="27"/>
  <c r="G68" i="27"/>
  <c r="F68" i="27"/>
  <c r="E68" i="27"/>
  <c r="E64" i="27" s="1"/>
  <c r="M65" i="27"/>
  <c r="L65" i="27"/>
  <c r="K65" i="27"/>
  <c r="J65" i="27"/>
  <c r="J64" i="27" s="1"/>
  <c r="I65" i="27"/>
  <c r="H65" i="27"/>
  <c r="G65" i="27"/>
  <c r="F65" i="27"/>
  <c r="F64" i="27" s="1"/>
  <c r="E65" i="27"/>
  <c r="L64" i="27"/>
  <c r="K64" i="27"/>
  <c r="H64" i="27"/>
  <c r="G64" i="27"/>
  <c r="M59" i="27"/>
  <c r="L59" i="27"/>
  <c r="K59" i="27"/>
  <c r="J59" i="27"/>
  <c r="I59" i="27"/>
  <c r="H59" i="27"/>
  <c r="H51" i="27" s="1"/>
  <c r="G59" i="27"/>
  <c r="F59" i="27"/>
  <c r="E59" i="27"/>
  <c r="M56" i="27"/>
  <c r="M52" i="27" s="1"/>
  <c r="M51" i="27" s="1"/>
  <c r="L56" i="27"/>
  <c r="K56" i="27"/>
  <c r="J56" i="27"/>
  <c r="I56" i="27"/>
  <c r="I52" i="27" s="1"/>
  <c r="I51" i="27" s="1"/>
  <c r="H56" i="27"/>
  <c r="G56" i="27"/>
  <c r="F56" i="27"/>
  <c r="E56" i="27"/>
  <c r="E52" i="27" s="1"/>
  <c r="E51" i="27" s="1"/>
  <c r="M53" i="27"/>
  <c r="L53" i="27"/>
  <c r="K53" i="27"/>
  <c r="J53" i="27"/>
  <c r="J52" i="27" s="1"/>
  <c r="J51" i="27" s="1"/>
  <c r="I53" i="27"/>
  <c r="H53" i="27"/>
  <c r="G53" i="27"/>
  <c r="F53" i="27"/>
  <c r="F52" i="27" s="1"/>
  <c r="F51" i="27" s="1"/>
  <c r="E53" i="27"/>
  <c r="L52" i="27"/>
  <c r="K52" i="27"/>
  <c r="H52" i="27"/>
  <c r="G52" i="27"/>
  <c r="L51" i="27"/>
  <c r="L92" i="27" s="1"/>
  <c r="M47" i="27"/>
  <c r="M4" i="27" s="1"/>
  <c r="L47" i="27"/>
  <c r="K47" i="27"/>
  <c r="J47" i="27"/>
  <c r="I47" i="27"/>
  <c r="I4" i="27" s="1"/>
  <c r="H47" i="27"/>
  <c r="G47" i="27"/>
  <c r="F47" i="27"/>
  <c r="E47" i="27"/>
  <c r="E4" i="27" s="1"/>
  <c r="M8" i="27"/>
  <c r="L8" i="27"/>
  <c r="K8" i="27"/>
  <c r="J8" i="27"/>
  <c r="J4" i="27" s="1"/>
  <c r="I8" i="27"/>
  <c r="H8" i="27"/>
  <c r="G8" i="27"/>
  <c r="F8" i="27"/>
  <c r="F4" i="27" s="1"/>
  <c r="E8" i="27"/>
  <c r="M5" i="27"/>
  <c r="L5" i="27"/>
  <c r="K5" i="27"/>
  <c r="K4" i="27" s="1"/>
  <c r="J5" i="27"/>
  <c r="I5" i="27"/>
  <c r="H5" i="27"/>
  <c r="G5" i="27"/>
  <c r="G4" i="27" s="1"/>
  <c r="F5" i="27"/>
  <c r="E5" i="27"/>
  <c r="L4" i="27"/>
  <c r="H4" i="27"/>
  <c r="H92" i="27" s="1"/>
  <c r="M81" i="26"/>
  <c r="L81" i="26"/>
  <c r="K81" i="26"/>
  <c r="J81" i="26"/>
  <c r="J77" i="26" s="1"/>
  <c r="I81" i="26"/>
  <c r="H81" i="26"/>
  <c r="G81" i="26"/>
  <c r="F81" i="26"/>
  <c r="F77" i="26" s="1"/>
  <c r="E81" i="26"/>
  <c r="M78" i="26"/>
  <c r="L78" i="26"/>
  <c r="K78" i="26"/>
  <c r="K77" i="26" s="1"/>
  <c r="J78" i="26"/>
  <c r="I78" i="26"/>
  <c r="H78" i="26"/>
  <c r="G78" i="26"/>
  <c r="G77" i="26" s="1"/>
  <c r="F78" i="26"/>
  <c r="E78" i="26"/>
  <c r="M77" i="26"/>
  <c r="L77" i="26"/>
  <c r="I77" i="26"/>
  <c r="H77" i="26"/>
  <c r="E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J68" i="26"/>
  <c r="J64" i="26" s="1"/>
  <c r="I68" i="26"/>
  <c r="H68" i="26"/>
  <c r="G68" i="26"/>
  <c r="F68" i="26"/>
  <c r="F64" i="26" s="1"/>
  <c r="E68" i="26"/>
  <c r="M65" i="26"/>
  <c r="L65" i="26"/>
  <c r="K65" i="26"/>
  <c r="K64" i="26" s="1"/>
  <c r="J65" i="26"/>
  <c r="I65" i="26"/>
  <c r="H65" i="26"/>
  <c r="G65" i="26"/>
  <c r="G64" i="26" s="1"/>
  <c r="F65" i="26"/>
  <c r="E65" i="26"/>
  <c r="M64" i="26"/>
  <c r="L64" i="26"/>
  <c r="I64" i="26"/>
  <c r="H64" i="26"/>
  <c r="E64" i="26"/>
  <c r="M59" i="26"/>
  <c r="L59" i="26"/>
  <c r="K59" i="26"/>
  <c r="J59" i="26"/>
  <c r="I59" i="26"/>
  <c r="H59" i="26"/>
  <c r="G59" i="26"/>
  <c r="F59" i="26"/>
  <c r="E59" i="26"/>
  <c r="E51" i="26" s="1"/>
  <c r="M56" i="26"/>
  <c r="L56" i="26"/>
  <c r="K56" i="26"/>
  <c r="J56" i="26"/>
  <c r="J52" i="26" s="1"/>
  <c r="J51" i="26" s="1"/>
  <c r="I56" i="26"/>
  <c r="H56" i="26"/>
  <c r="G56" i="26"/>
  <c r="F56" i="26"/>
  <c r="F52" i="26" s="1"/>
  <c r="F51" i="26" s="1"/>
  <c r="E56" i="26"/>
  <c r="M53" i="26"/>
  <c r="L53" i="26"/>
  <c r="K53" i="26"/>
  <c r="K52" i="26" s="1"/>
  <c r="K51" i="26" s="1"/>
  <c r="J53" i="26"/>
  <c r="I53" i="26"/>
  <c r="H53" i="26"/>
  <c r="G53" i="26"/>
  <c r="G52" i="26" s="1"/>
  <c r="G51" i="26" s="1"/>
  <c r="F53" i="26"/>
  <c r="E53" i="26"/>
  <c r="M52" i="26"/>
  <c r="L52" i="26"/>
  <c r="L51" i="26" s="1"/>
  <c r="I52" i="26"/>
  <c r="H52" i="26"/>
  <c r="H51" i="26" s="1"/>
  <c r="E52" i="26"/>
  <c r="M51" i="26"/>
  <c r="I51" i="26"/>
  <c r="M47" i="26"/>
  <c r="L47" i="26"/>
  <c r="K47" i="26"/>
  <c r="J47" i="26"/>
  <c r="I47" i="26"/>
  <c r="H47" i="26"/>
  <c r="G47" i="26"/>
  <c r="F47" i="26"/>
  <c r="E47" i="26"/>
  <c r="M8" i="26"/>
  <c r="L8" i="26"/>
  <c r="K8" i="26"/>
  <c r="K4" i="26" s="1"/>
  <c r="J8" i="26"/>
  <c r="I8" i="26"/>
  <c r="H8" i="26"/>
  <c r="G8" i="26"/>
  <c r="G4" i="26" s="1"/>
  <c r="F8" i="26"/>
  <c r="E8" i="26"/>
  <c r="M5" i="26"/>
  <c r="L5" i="26"/>
  <c r="L4" i="26" s="1"/>
  <c r="K5" i="26"/>
  <c r="J5" i="26"/>
  <c r="J4" i="26" s="1"/>
  <c r="J92" i="26" s="1"/>
  <c r="I5" i="26"/>
  <c r="H5" i="26"/>
  <c r="H4" i="26" s="1"/>
  <c r="H92" i="26" s="1"/>
  <c r="G5" i="26"/>
  <c r="F5" i="26"/>
  <c r="F4" i="26" s="1"/>
  <c r="F92" i="26" s="1"/>
  <c r="E5" i="26"/>
  <c r="M4" i="26"/>
  <c r="M92" i="26" s="1"/>
  <c r="I4" i="26"/>
  <c r="I92" i="26" s="1"/>
  <c r="E4" i="26"/>
  <c r="E92" i="26" s="1"/>
  <c r="M81" i="25"/>
  <c r="L81" i="25"/>
  <c r="K81" i="25"/>
  <c r="K77" i="25" s="1"/>
  <c r="J81" i="25"/>
  <c r="I81" i="25"/>
  <c r="H81" i="25"/>
  <c r="G81" i="25"/>
  <c r="G77" i="25" s="1"/>
  <c r="F81" i="25"/>
  <c r="E81" i="25"/>
  <c r="M78" i="25"/>
  <c r="L78" i="25"/>
  <c r="L77" i="25" s="1"/>
  <c r="K78" i="25"/>
  <c r="J78" i="25"/>
  <c r="I78" i="25"/>
  <c r="H78" i="25"/>
  <c r="H77" i="25" s="1"/>
  <c r="G78" i="25"/>
  <c r="F78" i="25"/>
  <c r="E78" i="25"/>
  <c r="M77" i="25"/>
  <c r="J77" i="25"/>
  <c r="I77" i="25"/>
  <c r="F77" i="25"/>
  <c r="E77" i="25"/>
  <c r="M73" i="25"/>
  <c r="L73" i="25"/>
  <c r="K73" i="25"/>
  <c r="J73" i="25"/>
  <c r="I73" i="25"/>
  <c r="H73" i="25"/>
  <c r="G73" i="25"/>
  <c r="F73" i="25"/>
  <c r="E73" i="25"/>
  <c r="M68" i="25"/>
  <c r="L68" i="25"/>
  <c r="K68" i="25"/>
  <c r="K64" i="25" s="1"/>
  <c r="J68" i="25"/>
  <c r="I68" i="25"/>
  <c r="H68" i="25"/>
  <c r="G68" i="25"/>
  <c r="G64" i="25" s="1"/>
  <c r="F68" i="25"/>
  <c r="E68" i="25"/>
  <c r="M65" i="25"/>
  <c r="L65" i="25"/>
  <c r="L64" i="25" s="1"/>
  <c r="K65" i="25"/>
  <c r="J65" i="25"/>
  <c r="I65" i="25"/>
  <c r="H65" i="25"/>
  <c r="H64" i="25" s="1"/>
  <c r="G65" i="25"/>
  <c r="F65" i="25"/>
  <c r="E65" i="25"/>
  <c r="M64" i="25"/>
  <c r="J64" i="25"/>
  <c r="I64" i="25"/>
  <c r="F64" i="25"/>
  <c r="E64" i="25"/>
  <c r="M59" i="25"/>
  <c r="L59" i="25"/>
  <c r="K59" i="25"/>
  <c r="J59" i="25"/>
  <c r="J51" i="25" s="1"/>
  <c r="I59" i="25"/>
  <c r="H59" i="25"/>
  <c r="G59" i="25"/>
  <c r="F59" i="25"/>
  <c r="E59" i="25"/>
  <c r="M56" i="25"/>
  <c r="L56" i="25"/>
  <c r="K56" i="25"/>
  <c r="K52" i="25" s="1"/>
  <c r="K51" i="25" s="1"/>
  <c r="J56" i="25"/>
  <c r="I56" i="25"/>
  <c r="H56" i="25"/>
  <c r="G56" i="25"/>
  <c r="G52" i="25" s="1"/>
  <c r="G51" i="25" s="1"/>
  <c r="F56" i="25"/>
  <c r="E56" i="25"/>
  <c r="M53" i="25"/>
  <c r="L53" i="25"/>
  <c r="L52" i="25" s="1"/>
  <c r="L51" i="25" s="1"/>
  <c r="K53" i="25"/>
  <c r="J53" i="25"/>
  <c r="I53" i="25"/>
  <c r="H53" i="25"/>
  <c r="H52" i="25" s="1"/>
  <c r="H51" i="25" s="1"/>
  <c r="G53" i="25"/>
  <c r="F53" i="25"/>
  <c r="E53" i="25"/>
  <c r="M52" i="25"/>
  <c r="M51" i="25" s="1"/>
  <c r="J52" i="25"/>
  <c r="I52" i="25"/>
  <c r="I51" i="25" s="1"/>
  <c r="F52" i="25"/>
  <c r="E52" i="25"/>
  <c r="E51" i="25" s="1"/>
  <c r="F51" i="25"/>
  <c r="M47" i="25"/>
  <c r="L47" i="25"/>
  <c r="K47" i="25"/>
  <c r="K4" i="25" s="1"/>
  <c r="J47" i="25"/>
  <c r="I47" i="25"/>
  <c r="H47" i="25"/>
  <c r="G47" i="25"/>
  <c r="G4" i="25" s="1"/>
  <c r="F47" i="25"/>
  <c r="E47" i="25"/>
  <c r="M8" i="25"/>
  <c r="L8" i="25"/>
  <c r="L4" i="25" s="1"/>
  <c r="K8" i="25"/>
  <c r="J8" i="25"/>
  <c r="I8" i="25"/>
  <c r="H8" i="25"/>
  <c r="H4" i="25" s="1"/>
  <c r="G8" i="25"/>
  <c r="F8" i="25"/>
  <c r="E8" i="25"/>
  <c r="M5" i="25"/>
  <c r="M4" i="25" s="1"/>
  <c r="L5" i="25"/>
  <c r="K5" i="25"/>
  <c r="J5" i="25"/>
  <c r="I5" i="25"/>
  <c r="I4" i="25" s="1"/>
  <c r="H5" i="25"/>
  <c r="G5" i="25"/>
  <c r="F5" i="25"/>
  <c r="E5" i="25"/>
  <c r="E4" i="25" s="1"/>
  <c r="J4" i="25"/>
  <c r="J92" i="25" s="1"/>
  <c r="F4" i="25"/>
  <c r="F92" i="25" s="1"/>
  <c r="M81" i="24"/>
  <c r="L81" i="24"/>
  <c r="L77" i="24" s="1"/>
  <c r="K81" i="24"/>
  <c r="J81" i="24"/>
  <c r="I81" i="24"/>
  <c r="H81" i="24"/>
  <c r="H77" i="24" s="1"/>
  <c r="G81" i="24"/>
  <c r="F81" i="24"/>
  <c r="E81" i="24"/>
  <c r="M78" i="24"/>
  <c r="M77" i="24" s="1"/>
  <c r="L78" i="24"/>
  <c r="K78" i="24"/>
  <c r="J78" i="24"/>
  <c r="I78" i="24"/>
  <c r="I77" i="24" s="1"/>
  <c r="H78" i="24"/>
  <c r="G78" i="24"/>
  <c r="F78" i="24"/>
  <c r="E78" i="24"/>
  <c r="E77" i="24" s="1"/>
  <c r="K77" i="24"/>
  <c r="J77" i="24"/>
  <c r="G77" i="24"/>
  <c r="F77" i="24"/>
  <c r="M73" i="24"/>
  <c r="L73" i="24"/>
  <c r="K73" i="24"/>
  <c r="J73" i="24"/>
  <c r="I73" i="24"/>
  <c r="H73" i="24"/>
  <c r="G73" i="24"/>
  <c r="G51" i="24" s="1"/>
  <c r="F73" i="24"/>
  <c r="E73" i="24"/>
  <c r="M68" i="24"/>
  <c r="L68" i="24"/>
  <c r="L64" i="24" s="1"/>
  <c r="K68" i="24"/>
  <c r="J68" i="24"/>
  <c r="I68" i="24"/>
  <c r="H68" i="24"/>
  <c r="H64" i="24" s="1"/>
  <c r="G68" i="24"/>
  <c r="F68" i="24"/>
  <c r="E68" i="24"/>
  <c r="M65" i="24"/>
  <c r="M64" i="24" s="1"/>
  <c r="L65" i="24"/>
  <c r="K65" i="24"/>
  <c r="J65" i="24"/>
  <c r="I65" i="24"/>
  <c r="I64" i="24" s="1"/>
  <c r="H65" i="24"/>
  <c r="G65" i="24"/>
  <c r="F65" i="24"/>
  <c r="E65" i="24"/>
  <c r="E64" i="24" s="1"/>
  <c r="K64" i="24"/>
  <c r="J64" i="24"/>
  <c r="G64" i="24"/>
  <c r="F64" i="24"/>
  <c r="M59" i="24"/>
  <c r="L59" i="24"/>
  <c r="K59" i="24"/>
  <c r="J59" i="24"/>
  <c r="I59" i="24"/>
  <c r="H59" i="24"/>
  <c r="G59" i="24"/>
  <c r="F59" i="24"/>
  <c r="E59" i="24"/>
  <c r="M56" i="24"/>
  <c r="L56" i="24"/>
  <c r="L52" i="24" s="1"/>
  <c r="K56" i="24"/>
  <c r="J56" i="24"/>
  <c r="I56" i="24"/>
  <c r="H56" i="24"/>
  <c r="H52" i="24" s="1"/>
  <c r="G56" i="24"/>
  <c r="F56" i="24"/>
  <c r="E56" i="24"/>
  <c r="M53" i="24"/>
  <c r="M52" i="24" s="1"/>
  <c r="L53" i="24"/>
  <c r="K53" i="24"/>
  <c r="J53" i="24"/>
  <c r="I53" i="24"/>
  <c r="I52" i="24" s="1"/>
  <c r="H53" i="24"/>
  <c r="G53" i="24"/>
  <c r="F53" i="24"/>
  <c r="E53" i="24"/>
  <c r="E52" i="24" s="1"/>
  <c r="K52" i="24"/>
  <c r="J52" i="24"/>
  <c r="G52" i="24"/>
  <c r="F52" i="24"/>
  <c r="K51" i="24"/>
  <c r="K92" i="24" s="1"/>
  <c r="M47" i="24"/>
  <c r="L47" i="24"/>
  <c r="L4" i="24" s="1"/>
  <c r="K47" i="24"/>
  <c r="J47" i="24"/>
  <c r="I47" i="24"/>
  <c r="H47" i="24"/>
  <c r="H4" i="24" s="1"/>
  <c r="G47" i="24"/>
  <c r="F47" i="24"/>
  <c r="E47" i="24"/>
  <c r="M8" i="24"/>
  <c r="M4" i="24" s="1"/>
  <c r="L8" i="24"/>
  <c r="K8" i="24"/>
  <c r="J8" i="24"/>
  <c r="I8" i="24"/>
  <c r="I4" i="24" s="1"/>
  <c r="H8" i="24"/>
  <c r="G8" i="24"/>
  <c r="F8" i="24"/>
  <c r="E8" i="24"/>
  <c r="E4" i="24" s="1"/>
  <c r="M5" i="24"/>
  <c r="L5" i="24"/>
  <c r="K5" i="24"/>
  <c r="J5" i="24"/>
  <c r="J4" i="24" s="1"/>
  <c r="I5" i="24"/>
  <c r="H5" i="24"/>
  <c r="G5" i="24"/>
  <c r="F5" i="24"/>
  <c r="F4" i="24" s="1"/>
  <c r="E5" i="24"/>
  <c r="K4" i="24"/>
  <c r="G4" i="24"/>
  <c r="G92" i="24" s="1"/>
  <c r="M81" i="23"/>
  <c r="L81" i="23"/>
  <c r="L77" i="23" s="1"/>
  <c r="K81" i="23"/>
  <c r="J81" i="23"/>
  <c r="I81" i="23"/>
  <c r="H81" i="23"/>
  <c r="H77" i="23" s="1"/>
  <c r="G81" i="23"/>
  <c r="F81" i="23"/>
  <c r="E81" i="23"/>
  <c r="M78" i="23"/>
  <c r="M77" i="23" s="1"/>
  <c r="L78" i="23"/>
  <c r="K78" i="23"/>
  <c r="K77" i="23" s="1"/>
  <c r="J78" i="23"/>
  <c r="I78" i="23"/>
  <c r="I77" i="23" s="1"/>
  <c r="H78" i="23"/>
  <c r="G78" i="23"/>
  <c r="G77" i="23" s="1"/>
  <c r="F78" i="23"/>
  <c r="E78" i="23"/>
  <c r="E77" i="23" s="1"/>
  <c r="J77" i="23"/>
  <c r="F77" i="23"/>
  <c r="M73" i="23"/>
  <c r="L73" i="23"/>
  <c r="K73" i="23"/>
  <c r="J73" i="23"/>
  <c r="I73" i="23"/>
  <c r="H73" i="23"/>
  <c r="G73" i="23"/>
  <c r="F73" i="23"/>
  <c r="E73" i="23"/>
  <c r="M68" i="23"/>
  <c r="L68" i="23"/>
  <c r="L64" i="23" s="1"/>
  <c r="K68" i="23"/>
  <c r="J68" i="23"/>
  <c r="I68" i="23"/>
  <c r="H68" i="23"/>
  <c r="H64" i="23" s="1"/>
  <c r="G68" i="23"/>
  <c r="F68" i="23"/>
  <c r="E68" i="23"/>
  <c r="M65" i="23"/>
  <c r="M64" i="23" s="1"/>
  <c r="L65" i="23"/>
  <c r="K65" i="23"/>
  <c r="K64" i="23" s="1"/>
  <c r="J65" i="23"/>
  <c r="I65" i="23"/>
  <c r="I64" i="23" s="1"/>
  <c r="H65" i="23"/>
  <c r="G65" i="23"/>
  <c r="G64" i="23" s="1"/>
  <c r="F65" i="23"/>
  <c r="E65" i="23"/>
  <c r="E64" i="23" s="1"/>
  <c r="J64" i="23"/>
  <c r="F64" i="23"/>
  <c r="M59" i="23"/>
  <c r="L59" i="23"/>
  <c r="K59" i="23"/>
  <c r="J59" i="23"/>
  <c r="I59" i="23"/>
  <c r="H59" i="23"/>
  <c r="G59" i="23"/>
  <c r="F59" i="23"/>
  <c r="E59" i="23"/>
  <c r="M56" i="23"/>
  <c r="L56" i="23"/>
  <c r="L52" i="23" s="1"/>
  <c r="L51" i="23" s="1"/>
  <c r="K56" i="23"/>
  <c r="J56" i="23"/>
  <c r="I56" i="23"/>
  <c r="H56" i="23"/>
  <c r="H52" i="23" s="1"/>
  <c r="H51" i="23" s="1"/>
  <c r="G56" i="23"/>
  <c r="F56" i="23"/>
  <c r="E56" i="23"/>
  <c r="M53" i="23"/>
  <c r="M52" i="23" s="1"/>
  <c r="M51" i="23" s="1"/>
  <c r="L53" i="23"/>
  <c r="K53" i="23"/>
  <c r="K52" i="23" s="1"/>
  <c r="K51" i="23" s="1"/>
  <c r="J53" i="23"/>
  <c r="I53" i="23"/>
  <c r="I52" i="23" s="1"/>
  <c r="I51" i="23" s="1"/>
  <c r="H53" i="23"/>
  <c r="G53" i="23"/>
  <c r="G52" i="23" s="1"/>
  <c r="G51" i="23" s="1"/>
  <c r="F53" i="23"/>
  <c r="E53" i="23"/>
  <c r="E52" i="23" s="1"/>
  <c r="E51" i="23" s="1"/>
  <c r="J52" i="23"/>
  <c r="J51" i="23" s="1"/>
  <c r="F52" i="23"/>
  <c r="F51" i="23" s="1"/>
  <c r="M47" i="23"/>
  <c r="L47" i="23"/>
  <c r="K47" i="23"/>
  <c r="J47" i="23"/>
  <c r="I47" i="23"/>
  <c r="H47" i="23"/>
  <c r="G47" i="23"/>
  <c r="F47" i="23"/>
  <c r="E47" i="23"/>
  <c r="M8" i="23"/>
  <c r="M4" i="23" s="1"/>
  <c r="M92" i="23" s="1"/>
  <c r="L8" i="23"/>
  <c r="K8" i="23"/>
  <c r="J8" i="23"/>
  <c r="I8" i="23"/>
  <c r="I4" i="23" s="1"/>
  <c r="I92" i="23" s="1"/>
  <c r="H8" i="23"/>
  <c r="G8" i="23"/>
  <c r="F8" i="23"/>
  <c r="E8" i="23"/>
  <c r="E4" i="23" s="1"/>
  <c r="E92" i="23" s="1"/>
  <c r="M5" i="23"/>
  <c r="L5" i="23"/>
  <c r="L4" i="23" s="1"/>
  <c r="L92" i="23" s="1"/>
  <c r="K5" i="23"/>
  <c r="J5" i="23"/>
  <c r="J4" i="23" s="1"/>
  <c r="J92" i="23" s="1"/>
  <c r="I5" i="23"/>
  <c r="H5" i="23"/>
  <c r="H4" i="23" s="1"/>
  <c r="H92" i="23" s="1"/>
  <c r="G5" i="23"/>
  <c r="F5" i="23"/>
  <c r="F4" i="23" s="1"/>
  <c r="F92" i="23" s="1"/>
  <c r="E5" i="23"/>
  <c r="K4" i="23"/>
  <c r="G4" i="23"/>
  <c r="M81" i="22"/>
  <c r="M77" i="22" s="1"/>
  <c r="L81" i="22"/>
  <c r="K81" i="22"/>
  <c r="J81" i="22"/>
  <c r="I81" i="22"/>
  <c r="I77" i="22" s="1"/>
  <c r="H81" i="22"/>
  <c r="G81" i="22"/>
  <c r="F81" i="22"/>
  <c r="E81" i="22"/>
  <c r="E77" i="22" s="1"/>
  <c r="M78" i="22"/>
  <c r="L78" i="22"/>
  <c r="L77" i="22" s="1"/>
  <c r="K78" i="22"/>
  <c r="J78" i="22"/>
  <c r="J77" i="22" s="1"/>
  <c r="I78" i="22"/>
  <c r="H78" i="22"/>
  <c r="H77" i="22" s="1"/>
  <c r="G78" i="22"/>
  <c r="F78" i="22"/>
  <c r="F77" i="22" s="1"/>
  <c r="E78" i="22"/>
  <c r="K77" i="22"/>
  <c r="G77" i="22"/>
  <c r="M73" i="22"/>
  <c r="L73" i="22"/>
  <c r="K73" i="22"/>
  <c r="J73" i="22"/>
  <c r="I73" i="22"/>
  <c r="H73" i="22"/>
  <c r="G73" i="22"/>
  <c r="F73" i="22"/>
  <c r="E73" i="22"/>
  <c r="M68" i="22"/>
  <c r="M64" i="22" s="1"/>
  <c r="L68" i="22"/>
  <c r="K68" i="22"/>
  <c r="J68" i="22"/>
  <c r="I68" i="22"/>
  <c r="I64" i="22" s="1"/>
  <c r="H68" i="22"/>
  <c r="G68" i="22"/>
  <c r="F68" i="22"/>
  <c r="E68" i="22"/>
  <c r="E64" i="22" s="1"/>
  <c r="M65" i="22"/>
  <c r="L65" i="22"/>
  <c r="L64" i="22" s="1"/>
  <c r="K65" i="22"/>
  <c r="J65" i="22"/>
  <c r="J64" i="22" s="1"/>
  <c r="I65" i="22"/>
  <c r="H65" i="22"/>
  <c r="H64" i="22" s="1"/>
  <c r="G65" i="22"/>
  <c r="F65" i="22"/>
  <c r="F64" i="22" s="1"/>
  <c r="E65" i="22"/>
  <c r="K64" i="22"/>
  <c r="G64" i="22"/>
  <c r="M59" i="22"/>
  <c r="L59" i="22"/>
  <c r="K59" i="22"/>
  <c r="J59" i="22"/>
  <c r="I59" i="22"/>
  <c r="H59" i="22"/>
  <c r="G59" i="22"/>
  <c r="F59" i="22"/>
  <c r="E59" i="22"/>
  <c r="M56" i="22"/>
  <c r="M52" i="22" s="1"/>
  <c r="M51" i="22" s="1"/>
  <c r="L56" i="22"/>
  <c r="K56" i="22"/>
  <c r="J56" i="22"/>
  <c r="I56" i="22"/>
  <c r="I52" i="22" s="1"/>
  <c r="I51" i="22" s="1"/>
  <c r="H56" i="22"/>
  <c r="G56" i="22"/>
  <c r="F56" i="22"/>
  <c r="E56" i="22"/>
  <c r="E52" i="22" s="1"/>
  <c r="E51" i="22" s="1"/>
  <c r="M53" i="22"/>
  <c r="L53" i="22"/>
  <c r="L52" i="22" s="1"/>
  <c r="L51" i="22" s="1"/>
  <c r="K53" i="22"/>
  <c r="J53" i="22"/>
  <c r="J52" i="22" s="1"/>
  <c r="J51" i="22" s="1"/>
  <c r="I53" i="22"/>
  <c r="H53" i="22"/>
  <c r="H52" i="22" s="1"/>
  <c r="H51" i="22" s="1"/>
  <c r="G53" i="22"/>
  <c r="F53" i="22"/>
  <c r="F52" i="22" s="1"/>
  <c r="F51" i="22" s="1"/>
  <c r="E53" i="22"/>
  <c r="K52" i="22"/>
  <c r="K51" i="22" s="1"/>
  <c r="G52" i="22"/>
  <c r="G51" i="22" s="1"/>
  <c r="M47" i="22"/>
  <c r="L47" i="22"/>
  <c r="K47" i="22"/>
  <c r="J47" i="22"/>
  <c r="I47" i="22"/>
  <c r="H47" i="22"/>
  <c r="G47" i="22"/>
  <c r="F47" i="22"/>
  <c r="E47" i="22"/>
  <c r="M8" i="22"/>
  <c r="L8" i="22"/>
  <c r="K8" i="22"/>
  <c r="J8" i="22"/>
  <c r="J4" i="22" s="1"/>
  <c r="J92" i="22" s="1"/>
  <c r="I8" i="22"/>
  <c r="H8" i="22"/>
  <c r="G8" i="22"/>
  <c r="F8" i="22"/>
  <c r="F4" i="22" s="1"/>
  <c r="F92" i="22" s="1"/>
  <c r="E8" i="22"/>
  <c r="M5" i="22"/>
  <c r="M4" i="22" s="1"/>
  <c r="M92" i="22" s="1"/>
  <c r="L5" i="22"/>
  <c r="K5" i="22"/>
  <c r="K4" i="22" s="1"/>
  <c r="K92" i="22" s="1"/>
  <c r="J5" i="22"/>
  <c r="I5" i="22"/>
  <c r="I4" i="22" s="1"/>
  <c r="I92" i="22" s="1"/>
  <c r="H5" i="22"/>
  <c r="G5" i="22"/>
  <c r="G4" i="22" s="1"/>
  <c r="G92" i="22" s="1"/>
  <c r="F5" i="22"/>
  <c r="E5" i="22"/>
  <c r="E4" i="22" s="1"/>
  <c r="E92" i="22" s="1"/>
  <c r="L4" i="22"/>
  <c r="H4" i="22"/>
  <c r="H92" i="22" s="1"/>
  <c r="M36" i="21"/>
  <c r="L36" i="21"/>
  <c r="K36" i="21"/>
  <c r="J36" i="21"/>
  <c r="I36" i="21"/>
  <c r="H36" i="21"/>
  <c r="G36" i="21"/>
  <c r="F36" i="21"/>
  <c r="E36" i="21"/>
  <c r="M31" i="21"/>
  <c r="L31" i="21"/>
  <c r="K31" i="21"/>
  <c r="J31" i="21"/>
  <c r="I31" i="21"/>
  <c r="H31" i="21"/>
  <c r="G31" i="21"/>
  <c r="F31" i="21"/>
  <c r="E31" i="21"/>
  <c r="M21" i="21"/>
  <c r="L21" i="21"/>
  <c r="K21" i="21"/>
  <c r="J21" i="21"/>
  <c r="I21" i="21"/>
  <c r="H21" i="21"/>
  <c r="G21" i="21"/>
  <c r="F21" i="21"/>
  <c r="E21" i="21"/>
  <c r="M10" i="21"/>
  <c r="M9" i="21" s="1"/>
  <c r="M40" i="21" s="1"/>
  <c r="L10" i="21"/>
  <c r="K10" i="21"/>
  <c r="K9" i="21" s="1"/>
  <c r="J10" i="21"/>
  <c r="I10" i="21"/>
  <c r="I9" i="21" s="1"/>
  <c r="I40" i="21" s="1"/>
  <c r="H10" i="21"/>
  <c r="G10" i="21"/>
  <c r="G9" i="21" s="1"/>
  <c r="F10" i="21"/>
  <c r="E10" i="21"/>
  <c r="E9" i="21" s="1"/>
  <c r="E40" i="21" s="1"/>
  <c r="L9" i="21"/>
  <c r="J9" i="21"/>
  <c r="H9" i="21"/>
  <c r="F9" i="21"/>
  <c r="M4" i="21"/>
  <c r="L4" i="21"/>
  <c r="L40" i="21" s="1"/>
  <c r="K4" i="21"/>
  <c r="J4" i="21"/>
  <c r="J40" i="21" s="1"/>
  <c r="I4" i="21"/>
  <c r="H4" i="21"/>
  <c r="H40" i="21" s="1"/>
  <c r="G4" i="21"/>
  <c r="F4" i="21"/>
  <c r="F40" i="21" s="1"/>
  <c r="E4" i="21"/>
  <c r="K15" i="20"/>
  <c r="J15" i="20"/>
  <c r="I15" i="20"/>
  <c r="H15" i="20"/>
  <c r="G15" i="20"/>
  <c r="F15" i="20"/>
  <c r="E15" i="20"/>
  <c r="D15" i="20"/>
  <c r="C15" i="20"/>
  <c r="K4" i="20"/>
  <c r="J4" i="20"/>
  <c r="I4" i="20"/>
  <c r="H4" i="20"/>
  <c r="G4" i="20"/>
  <c r="F4" i="20"/>
  <c r="E4" i="20"/>
  <c r="D4" i="20"/>
  <c r="C4" i="20"/>
  <c r="H26" i="19"/>
  <c r="D26" i="19"/>
  <c r="K16" i="19"/>
  <c r="J16" i="19"/>
  <c r="I16" i="19"/>
  <c r="H16" i="19"/>
  <c r="G16" i="19"/>
  <c r="F16" i="19"/>
  <c r="E16" i="19"/>
  <c r="D16" i="19"/>
  <c r="C16" i="19"/>
  <c r="K8" i="19"/>
  <c r="J8" i="19"/>
  <c r="J26" i="19" s="1"/>
  <c r="I8" i="19"/>
  <c r="H8" i="19"/>
  <c r="G8" i="19"/>
  <c r="F8" i="19"/>
  <c r="F26" i="19" s="1"/>
  <c r="E8" i="19"/>
  <c r="D8" i="19"/>
  <c r="C8" i="19"/>
  <c r="K4" i="19"/>
  <c r="K26" i="19" s="1"/>
  <c r="J4" i="19"/>
  <c r="I4" i="19"/>
  <c r="I26" i="19" s="1"/>
  <c r="H4" i="19"/>
  <c r="G4" i="19"/>
  <c r="G26" i="19" s="1"/>
  <c r="F4" i="19"/>
  <c r="E4" i="19"/>
  <c r="E26" i="19" s="1"/>
  <c r="D4" i="19"/>
  <c r="C4" i="19"/>
  <c r="C26" i="19" s="1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J26" i="17"/>
  <c r="F26" i="17"/>
  <c r="K16" i="17"/>
  <c r="J16" i="17"/>
  <c r="I16" i="17"/>
  <c r="H16" i="17"/>
  <c r="G16" i="17"/>
  <c r="F16" i="17"/>
  <c r="E16" i="17"/>
  <c r="D16" i="17"/>
  <c r="C16" i="17"/>
  <c r="K8" i="17"/>
  <c r="J8" i="17"/>
  <c r="I8" i="17"/>
  <c r="H8" i="17"/>
  <c r="H26" i="17" s="1"/>
  <c r="G8" i="17"/>
  <c r="F8" i="17"/>
  <c r="E8" i="17"/>
  <c r="D8" i="17"/>
  <c r="D26" i="17" s="1"/>
  <c r="C8" i="17"/>
  <c r="K4" i="17"/>
  <c r="K26" i="17" s="1"/>
  <c r="J4" i="17"/>
  <c r="I4" i="17"/>
  <c r="I26" i="17" s="1"/>
  <c r="H4" i="17"/>
  <c r="G4" i="17"/>
  <c r="G26" i="17" s="1"/>
  <c r="F4" i="17"/>
  <c r="E4" i="17"/>
  <c r="E26" i="17" s="1"/>
  <c r="D4" i="17"/>
  <c r="C4" i="17"/>
  <c r="C26" i="17" s="1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H26" i="15"/>
  <c r="D26" i="15"/>
  <c r="K16" i="15"/>
  <c r="J16" i="15"/>
  <c r="I16" i="15"/>
  <c r="H16" i="15"/>
  <c r="G16" i="15"/>
  <c r="F16" i="15"/>
  <c r="E16" i="15"/>
  <c r="D16" i="15"/>
  <c r="C16" i="15"/>
  <c r="K8" i="15"/>
  <c r="J8" i="15"/>
  <c r="J26" i="15" s="1"/>
  <c r="I8" i="15"/>
  <c r="H8" i="15"/>
  <c r="G8" i="15"/>
  <c r="F8" i="15"/>
  <c r="F26" i="15" s="1"/>
  <c r="E8" i="15"/>
  <c r="D8" i="15"/>
  <c r="C8" i="15"/>
  <c r="K4" i="15"/>
  <c r="K26" i="15" s="1"/>
  <c r="J4" i="15"/>
  <c r="I4" i="15"/>
  <c r="I26" i="15" s="1"/>
  <c r="H4" i="15"/>
  <c r="G4" i="15"/>
  <c r="G26" i="15" s="1"/>
  <c r="F4" i="15"/>
  <c r="E4" i="15"/>
  <c r="E26" i="15" s="1"/>
  <c r="D4" i="15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J26" i="13"/>
  <c r="F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I4" i="13"/>
  <c r="I26" i="13" s="1"/>
  <c r="H4" i="13"/>
  <c r="H26" i="13" s="1"/>
  <c r="G4" i="13"/>
  <c r="G26" i="13" s="1"/>
  <c r="F4" i="13"/>
  <c r="E4" i="13"/>
  <c r="E26" i="13" s="1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G4" i="11"/>
  <c r="G26" i="11" s="1"/>
  <c r="F4" i="11"/>
  <c r="F26" i="11" s="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I4" i="9"/>
  <c r="I26" i="9" s="1"/>
  <c r="H4" i="9"/>
  <c r="H26" i="9" s="1"/>
  <c r="G4" i="9"/>
  <c r="G26" i="9" s="1"/>
  <c r="F4" i="9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G4" i="7"/>
  <c r="G26" i="7" s="1"/>
  <c r="F4" i="7"/>
  <c r="F26" i="7" s="1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D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G4" i="4"/>
  <c r="G26" i="4" s="1"/>
  <c r="F4" i="4"/>
  <c r="F26" i="4" s="1"/>
  <c r="E4" i="4"/>
  <c r="E26" i="4" s="1"/>
  <c r="D4" i="4"/>
  <c r="C4" i="4"/>
  <c r="C26" i="4" s="1"/>
  <c r="F92" i="29" l="1"/>
  <c r="G40" i="21"/>
  <c r="K40" i="21"/>
  <c r="L92" i="22"/>
  <c r="G92" i="23"/>
  <c r="K92" i="28"/>
  <c r="K92" i="23"/>
  <c r="F92" i="24"/>
  <c r="J92" i="24"/>
  <c r="M92" i="24"/>
  <c r="H92" i="24"/>
  <c r="F51" i="24"/>
  <c r="E51" i="24"/>
  <c r="E92" i="24" s="1"/>
  <c r="I51" i="24"/>
  <c r="I92" i="24" s="1"/>
  <c r="M51" i="24"/>
  <c r="H51" i="24"/>
  <c r="L51" i="24"/>
  <c r="L92" i="24" s="1"/>
  <c r="E92" i="25"/>
  <c r="I92" i="25"/>
  <c r="M92" i="25"/>
  <c r="H92" i="25"/>
  <c r="L92" i="25"/>
  <c r="G92" i="25"/>
  <c r="K92" i="25"/>
  <c r="L92" i="26"/>
  <c r="G92" i="26"/>
  <c r="K92" i="26"/>
  <c r="G51" i="27"/>
  <c r="G92" i="27"/>
  <c r="K92" i="27"/>
  <c r="F92" i="27"/>
  <c r="J92" i="27"/>
  <c r="E92" i="27"/>
  <c r="I92" i="27"/>
  <c r="M92" i="27"/>
  <c r="F92" i="28"/>
  <c r="J92" i="28"/>
  <c r="E92" i="28"/>
  <c r="I92" i="28"/>
  <c r="M92" i="28"/>
  <c r="H92" i="28"/>
  <c r="L92" i="28"/>
  <c r="M92" i="29"/>
  <c r="H92" i="29"/>
  <c r="L92" i="29"/>
  <c r="G92" i="29"/>
  <c r="K92" i="29"/>
  <c r="J51" i="24"/>
  <c r="K51" i="27"/>
</calcChain>
</file>

<file path=xl/sharedStrings.xml><?xml version="1.0" encoding="utf-8"?>
<sst xmlns="http://schemas.openxmlformats.org/spreadsheetml/2006/main" count="11873" uniqueCount="198">
  <si>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</si>
  <si>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</si>
  <si>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</si>
  <si>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</si>
  <si>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</si>
  <si>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</si>
  <si>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</si>
  <si>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</si>
  <si>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</si>
  <si>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</si>
  <si>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</si>
  <si>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</si>
  <si>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</si>
  <si>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</si>
  <si>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</si>
  <si>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</si>
  <si>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</si>
  <si>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</si>
  <si>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</si>
  <si>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</si>
  <si>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</si>
  <si>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</si>
  <si>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</si>
  <si>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</si>
  <si>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</si>
  <si>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</si>
  <si>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</si>
  <si>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</si>
  <si>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</si>
  <si>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</si>
  <si>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</si>
  <si>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</si>
  <si>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</si>
  <si>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</si>
  <si>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</si>
  <si>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</si>
  <si>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</si>
  <si>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</si>
  <si>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</si>
  <si>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</si>
  <si>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</si>
  <si>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</si>
  <si>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</si>
  <si>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</si>
  <si>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</si>
  <si>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</si>
  <si>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</si>
  <si>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</si>
  <si>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</si>
  <si>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</si>
  <si>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</si>
  <si>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</si>
  <si>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</si>
  <si>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</si>
  <si>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</si>
  <si>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</si>
  <si>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</si>
  <si>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</si>
  <si>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</si>
  <si>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</si>
  <si>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</si>
  <si>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</si>
  <si>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</si>
  <si>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</si>
  <si>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</si>
  <si>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</si>
  <si>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</si>
  <si>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</si>
  <si>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</si>
  <si>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</si>
  <si>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</si>
  <si>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</si>
  <si>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</si>
  <si>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</si>
  <si>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</si>
  <si>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</si>
  <si>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</si>
  <si>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</si>
  <si>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</si>
  <si>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</si>
  <si>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</si>
  <si>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</si>
  <si>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</si>
  <si>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</si>
  <si>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</si>
  <si>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</si>
  <si>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</si>
  <si>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</si>
  <si>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</si>
  <si>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</si>
  <si>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</si>
  <si>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</si>
  <si>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</si>
  <si>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</si>
  <si>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</si>
  <si>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</si>
  <si>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</si>
  <si>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</si>
  <si>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</si>
  <si>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</si>
  <si>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</si>
  <si>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</si>
  <si>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</si>
  <si>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</si>
  <si>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</si>
  <si>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</si>
  <si>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</si>
  <si>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</si>
  <si>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</si>
  <si>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</si>
  <si>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</si>
  <si>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</si>
  <si>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</si>
  <si>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</si>
  <si>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</si>
  <si>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</si>
  <si>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</si>
  <si>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</si>
  <si>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</si>
  <si>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</si>
  <si>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</si>
  <si>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</si>
  <si>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</si>
  <si>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</si>
  <si>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</si>
  <si>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</si>
  <si>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</si>
  <si>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</si>
  <si>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</si>
  <si>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Economic Development, Environment, Conservation And Tourism</t>
  </si>
  <si>
    <t>Table B.2: Payments and estimates by economic classification: Economic Development, Environment, Conservation And Tourism</t>
  </si>
  <si>
    <t>Table B.2: Payments and estimates by economic classification: Administration</t>
  </si>
  <si>
    <t>Table B.2: Payments and estimates by economic classification: Integrated Economic Development Services</t>
  </si>
  <si>
    <t>Table B.2: Payments and estimates by economic classification: Trade And Sector Development</t>
  </si>
  <si>
    <t>Table B.2: Payments and estimates by economic classification: Business Regulation And Governance</t>
  </si>
  <si>
    <t>Table B.2: Payments and estimates by economic classification: Economic  Planning</t>
  </si>
  <si>
    <t>Table B.2: Payments and estimates by economic classification: Tourism</t>
  </si>
  <si>
    <t>Table B.2: Payments and estimates by economic classification: Environmental Services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</si>
  <si>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</si>
  <si>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</si>
  <si>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</si>
  <si>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</si>
  <si>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</si>
  <si>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</si>
  <si>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Integrated Economic Development Services</t>
  </si>
  <si>
    <t>3. Trade And Sector Development</t>
  </si>
  <si>
    <t>4. Business Regulation And Governance</t>
  </si>
  <si>
    <t>5. Economic  Planning</t>
  </si>
  <si>
    <t>6. Tourism</t>
  </si>
  <si>
    <t>7. Environmental Services</t>
  </si>
  <si>
    <t xml:space="preserve">8. </t>
  </si>
  <si>
    <t xml:space="preserve">9. </t>
  </si>
  <si>
    <t>1. Administration</t>
  </si>
  <si>
    <t>1. Office Of The Mec</t>
  </si>
  <si>
    <t>2. Office Of The Hod</t>
  </si>
  <si>
    <t>3. Financial Management</t>
  </si>
  <si>
    <t>4. Corporate Services</t>
  </si>
  <si>
    <t>1. Enterprise Development</t>
  </si>
  <si>
    <t>2. Regional And Local Economic Development</t>
  </si>
  <si>
    <t>3. Economic Empowerment</t>
  </si>
  <si>
    <t>1. Trade And Investment Promotion</t>
  </si>
  <si>
    <t>2. Sector Development</t>
  </si>
  <si>
    <t>3. Strategic Initiative</t>
  </si>
  <si>
    <t>1. Governance</t>
  </si>
  <si>
    <t>2. Regulation Services</t>
  </si>
  <si>
    <t>3. Consumer Protection</t>
  </si>
  <si>
    <t>4. Liquor Regulation</t>
  </si>
  <si>
    <t>5. Gambling And Betting</t>
  </si>
  <si>
    <t>6. Corporate Governance</t>
  </si>
  <si>
    <t>1. Policy And Planning</t>
  </si>
  <si>
    <t>2. Research And Development</t>
  </si>
  <si>
    <t>3. Knowledge Management</t>
  </si>
  <si>
    <t>4. Monitoring And Evaluation</t>
  </si>
  <si>
    <t>1. Tourism Planning</t>
  </si>
  <si>
    <t>2. Tourism Growth And Development</t>
  </si>
  <si>
    <t>3. Tourism Sector Transformation</t>
  </si>
  <si>
    <t>1. Environmental Policy, Planning And Coordination</t>
  </si>
  <si>
    <t>2. Compliance And Enforcement</t>
  </si>
  <si>
    <t>3. Environmental Quality Managemet</t>
  </si>
  <si>
    <t>4. Biodiversity Management</t>
  </si>
  <si>
    <t>5. Environmental Empowerment Services</t>
  </si>
  <si>
    <t>Table 6.2: Summary of departmental receipts collection</t>
  </si>
  <si>
    <t>Table 6.3: Summary of payments and estimates by programme: Economic Development, Environment, Conservation And Tourism</t>
  </si>
  <si>
    <t>Table 6.4: Summary of provincial payments and estimates by economic classification: Economic Development, Environment, Conservation And Tourism</t>
  </si>
  <si>
    <t>Table 6.7: Summary of payments and estimates by sub-programme: Administration</t>
  </si>
  <si>
    <t>Table 6.8: Summary of payments and estimates by economic classification: Administration</t>
  </si>
  <si>
    <t>Table 6.9: Summary of payments and estimates by sub-programme: Integrated Economic Development Services</t>
  </si>
  <si>
    <t>Table 6.10: Summary of payments and estimates by economic classification: Integrated Economic Development Services</t>
  </si>
  <si>
    <t>Table 6.11: Summary of payments and estimates by sub-programme: Trade And Sector Development</t>
  </si>
  <si>
    <t>Table 6.12: Summary of payments and estimates by economic classification: Trade And Sector Development</t>
  </si>
  <si>
    <t>Table 6.13: Summary of payments and estimates by sub-programme: Business Regulation And Governance</t>
  </si>
  <si>
    <t>Table 6.14: Summary of payments and estimates by economic classification: Business Regulation And Governance</t>
  </si>
  <si>
    <t>Table 6.15: Summary of payments and estimates by sub-programme: Economic  Planning</t>
  </si>
  <si>
    <t>Table 6.17: Summary of payments and estimates by economic classification: Economic  Planning</t>
  </si>
  <si>
    <t>Table 6.18: Summary of payments and estimates by sub-programme: Tourism</t>
  </si>
  <si>
    <t>Table 6.19: Summary of payments and estimates by economic classification: Tourism</t>
  </si>
  <si>
    <t>Table 6.20: Summary of payments and estimates by sub-programme: Environmental Services</t>
  </si>
  <si>
    <t>Table 6.21: Summary of payments and estimates by economic classification: Environmental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</si>
</sst>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72795</v>
      </c>
      <c r="D4" s="28">
        <f t="shared" ref="D4:K4" si="0">SUM(D5:D8)</f>
        <v>86962</v>
      </c>
      <c r="E4" s="28">
        <f t="shared" si="0"/>
        <v>92771</v>
      </c>
      <c r="F4" s="27">
        <f t="shared" si="0"/>
        <v>90742</v>
      </c>
      <c r="G4" s="28">
        <f t="shared" si="0"/>
        <v>90742</v>
      </c>
      <c r="H4" s="29">
        <f t="shared" si="0"/>
        <v>90742</v>
      </c>
      <c r="I4" s="28">
        <f t="shared" si="0"/>
        <v>110250</v>
      </c>
      <c r="J4" s="28">
        <f t="shared" si="0"/>
        <v>118050</v>
      </c>
      <c r="K4" s="28">
        <f t="shared" si="0"/>
        <v>125031.76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65319</v>
      </c>
      <c r="D5" s="28">
        <v>81446</v>
      </c>
      <c r="E5" s="28">
        <v>85560</v>
      </c>
      <c r="F5" s="27">
        <v>82500</v>
      </c>
      <c r="G5" s="28">
        <v>82500</v>
      </c>
      <c r="H5" s="29">
        <v>82500</v>
      </c>
      <c r="I5" s="28">
        <v>100679</v>
      </c>
      <c r="J5" s="28">
        <v>108188</v>
      </c>
      <c r="K5" s="29">
        <v>114679.28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4634</v>
      </c>
      <c r="D6" s="33">
        <v>4242</v>
      </c>
      <c r="E6" s="33">
        <v>4679</v>
      </c>
      <c r="F6" s="32">
        <v>5488</v>
      </c>
      <c r="G6" s="33">
        <v>5488</v>
      </c>
      <c r="H6" s="34">
        <v>5488</v>
      </c>
      <c r="I6" s="33">
        <v>5817</v>
      </c>
      <c r="J6" s="33">
        <v>6108</v>
      </c>
      <c r="K6" s="34">
        <v>6474.4800000000005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2842</v>
      </c>
      <c r="D7" s="33">
        <v>1274</v>
      </c>
      <c r="E7" s="33">
        <v>2532</v>
      </c>
      <c r="F7" s="32">
        <v>2754</v>
      </c>
      <c r="G7" s="33">
        <v>2754</v>
      </c>
      <c r="H7" s="34">
        <v>2754</v>
      </c>
      <c r="I7" s="33">
        <v>3754</v>
      </c>
      <c r="J7" s="33">
        <v>3754</v>
      </c>
      <c r="K7" s="34">
        <v>3878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83</v>
      </c>
      <c r="D9" s="33">
        <v>3242</v>
      </c>
      <c r="E9" s="33">
        <v>2154</v>
      </c>
      <c r="F9" s="32">
        <v>5238</v>
      </c>
      <c r="G9" s="33">
        <v>5238</v>
      </c>
      <c r="H9" s="34">
        <v>5238</v>
      </c>
      <c r="I9" s="33">
        <v>5567</v>
      </c>
      <c r="J9" s="33">
        <v>5845</v>
      </c>
      <c r="K9" s="33">
        <v>6144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550</v>
      </c>
      <c r="E11" s="33">
        <v>684</v>
      </c>
      <c r="F11" s="32">
        <v>750</v>
      </c>
      <c r="G11" s="33">
        <v>750</v>
      </c>
      <c r="H11" s="34">
        <v>750</v>
      </c>
      <c r="I11" s="33">
        <v>750</v>
      </c>
      <c r="J11" s="33">
        <v>750</v>
      </c>
      <c r="K11" s="33">
        <v>800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1025</v>
      </c>
      <c r="D14" s="36">
        <v>15</v>
      </c>
      <c r="E14" s="36">
        <v>0</v>
      </c>
      <c r="F14" s="35">
        <v>0</v>
      </c>
      <c r="G14" s="36">
        <v>0</v>
      </c>
      <c r="H14" s="37">
        <v>0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73903</v>
      </c>
      <c r="D15" s="61">
        <f t="shared" ref="D15:K15" si="1">SUM(D5:D14)</f>
        <v>90769</v>
      </c>
      <c r="E15" s="61">
        <f t="shared" si="1"/>
        <v>95609</v>
      </c>
      <c r="F15" s="62">
        <f t="shared" si="1"/>
        <v>96730</v>
      </c>
      <c r="G15" s="61">
        <f t="shared" si="1"/>
        <v>96730</v>
      </c>
      <c r="H15" s="63">
        <f t="shared" si="1"/>
        <v>96730</v>
      </c>
      <c r="I15" s="61">
        <f t="shared" si="1"/>
        <v>116567</v>
      </c>
      <c r="J15" s="61">
        <f t="shared" si="1"/>
        <v>124645</v>
      </c>
      <c r="K15" s="61">
        <f t="shared" si="1"/>
        <v>131975.76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163</v>
      </c>
      <c r="C4" s="33">
        <v>0</v>
      </c>
      <c r="D4" s="33">
        <v>0</v>
      </c>
      <c r="E4" s="33">
        <v>0</v>
      </c>
      <c r="F4" s="27">
        <v>0</v>
      </c>
      <c r="G4" s="28">
        <v>0</v>
      </c>
      <c r="H4" s="29">
        <v>0</v>
      </c>
      <c r="I4" s="33">
        <v>0</v>
      </c>
      <c r="J4" s="33">
        <v>0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164</v>
      </c>
      <c r="C5" s="33">
        <v>1443</v>
      </c>
      <c r="D5" s="33">
        <v>2462.7549300000001</v>
      </c>
      <c r="E5" s="33">
        <v>1921</v>
      </c>
      <c r="F5" s="32">
        <v>1571</v>
      </c>
      <c r="G5" s="33">
        <v>1971</v>
      </c>
      <c r="H5" s="34">
        <v>1971</v>
      </c>
      <c r="I5" s="33">
        <v>1649</v>
      </c>
      <c r="J5" s="33">
        <v>1730</v>
      </c>
      <c r="K5" s="33">
        <v>1821.6899999999998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165</v>
      </c>
      <c r="C6" s="33">
        <v>5210</v>
      </c>
      <c r="D6" s="33">
        <v>6780</v>
      </c>
      <c r="E6" s="33">
        <v>7353</v>
      </c>
      <c r="F6" s="32">
        <v>9815</v>
      </c>
      <c r="G6" s="33">
        <v>9226</v>
      </c>
      <c r="H6" s="34">
        <v>9226</v>
      </c>
      <c r="I6" s="33">
        <v>10305</v>
      </c>
      <c r="J6" s="33">
        <v>10798</v>
      </c>
      <c r="K6" s="33">
        <v>11370.294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166</v>
      </c>
      <c r="C7" s="33">
        <v>6567</v>
      </c>
      <c r="D7" s="33">
        <v>4882.3716999999997</v>
      </c>
      <c r="E7" s="33">
        <v>5181</v>
      </c>
      <c r="F7" s="32">
        <v>5227</v>
      </c>
      <c r="G7" s="33">
        <v>9071</v>
      </c>
      <c r="H7" s="34">
        <v>9071</v>
      </c>
      <c r="I7" s="33">
        <v>5488</v>
      </c>
      <c r="J7" s="33">
        <v>5742</v>
      </c>
      <c r="K7" s="33">
        <v>6046.326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167</v>
      </c>
      <c r="C8" s="33">
        <v>20277</v>
      </c>
      <c r="D8" s="33">
        <v>28560.323399999997</v>
      </c>
      <c r="E8" s="33">
        <v>29438</v>
      </c>
      <c r="F8" s="32">
        <v>31559</v>
      </c>
      <c r="G8" s="33">
        <v>39559</v>
      </c>
      <c r="H8" s="34">
        <v>41559</v>
      </c>
      <c r="I8" s="33">
        <v>48137</v>
      </c>
      <c r="J8" s="33">
        <v>52661</v>
      </c>
      <c r="K8" s="33">
        <v>56394.032999999996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168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33497</v>
      </c>
      <c r="D19" s="46">
        <f t="shared" ref="D19:K19" si="1">SUM(D4:D18)</f>
        <v>42685.450029999993</v>
      </c>
      <c r="E19" s="46">
        <f t="shared" si="1"/>
        <v>43893</v>
      </c>
      <c r="F19" s="47">
        <f t="shared" si="1"/>
        <v>48172</v>
      </c>
      <c r="G19" s="46">
        <f t="shared" si="1"/>
        <v>59827</v>
      </c>
      <c r="H19" s="48">
        <f t="shared" si="1"/>
        <v>61827</v>
      </c>
      <c r="I19" s="46">
        <f t="shared" si="1"/>
        <v>65579</v>
      </c>
      <c r="J19" s="46">
        <f t="shared" si="1"/>
        <v>70931</v>
      </c>
      <c r="K19" s="46">
        <f t="shared" si="1"/>
        <v>75632.342999999993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13191</v>
      </c>
      <c r="D4" s="20">
        <f t="shared" ref="D4:K4" si="0">SUM(D5:D7)</f>
        <v>14181.45003</v>
      </c>
      <c r="E4" s="20">
        <f t="shared" si="0"/>
        <v>14435</v>
      </c>
      <c r="F4" s="21">
        <f t="shared" si="0"/>
        <v>16613</v>
      </c>
      <c r="G4" s="20">
        <f t="shared" si="0"/>
        <v>20268</v>
      </c>
      <c r="H4" s="22">
        <f t="shared" si="0"/>
        <v>20268</v>
      </c>
      <c r="I4" s="20">
        <f t="shared" si="0"/>
        <v>17442</v>
      </c>
      <c r="J4" s="20">
        <f t="shared" si="0"/>
        <v>18270</v>
      </c>
      <c r="K4" s="20">
        <f t="shared" si="0"/>
        <v>19238.203999999998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10666</v>
      </c>
      <c r="D5" s="28">
        <v>12002.46084</v>
      </c>
      <c r="E5" s="28">
        <v>12553</v>
      </c>
      <c r="F5" s="27">
        <v>15018</v>
      </c>
      <c r="G5" s="28">
        <v>17918</v>
      </c>
      <c r="H5" s="29">
        <v>17918</v>
      </c>
      <c r="I5" s="28">
        <v>15768</v>
      </c>
      <c r="J5" s="28">
        <v>16557</v>
      </c>
      <c r="K5" s="29">
        <v>17434.520999999997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2525</v>
      </c>
      <c r="D6" s="33">
        <v>2178.9891899999998</v>
      </c>
      <c r="E6" s="33">
        <v>1882</v>
      </c>
      <c r="F6" s="32">
        <v>1595</v>
      </c>
      <c r="G6" s="33">
        <v>2350</v>
      </c>
      <c r="H6" s="34">
        <v>2350</v>
      </c>
      <c r="I6" s="33">
        <v>1674</v>
      </c>
      <c r="J6" s="33">
        <v>1713</v>
      </c>
      <c r="K6" s="34">
        <v>1803.683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20277</v>
      </c>
      <c r="D8" s="20">
        <f t="shared" ref="D8:K8" si="1">SUM(D9:D15)</f>
        <v>28504</v>
      </c>
      <c r="E8" s="20">
        <f t="shared" si="1"/>
        <v>29438</v>
      </c>
      <c r="F8" s="21">
        <f t="shared" si="1"/>
        <v>31559</v>
      </c>
      <c r="G8" s="20">
        <f t="shared" si="1"/>
        <v>39559</v>
      </c>
      <c r="H8" s="22">
        <f t="shared" si="1"/>
        <v>41559</v>
      </c>
      <c r="I8" s="20">
        <f t="shared" si="1"/>
        <v>48137</v>
      </c>
      <c r="J8" s="20">
        <f t="shared" si="1"/>
        <v>52661</v>
      </c>
      <c r="K8" s="20">
        <f t="shared" si="1"/>
        <v>56394.032999999996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20277</v>
      </c>
      <c r="D10" s="33">
        <v>28504</v>
      </c>
      <c r="E10" s="33">
        <v>29438</v>
      </c>
      <c r="F10" s="32">
        <v>31559</v>
      </c>
      <c r="G10" s="33">
        <v>39559</v>
      </c>
      <c r="H10" s="34">
        <v>41559</v>
      </c>
      <c r="I10" s="33">
        <v>48137</v>
      </c>
      <c r="J10" s="33">
        <v>52661</v>
      </c>
      <c r="K10" s="34">
        <v>56394.032999999996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29</v>
      </c>
      <c r="D16" s="20">
        <f t="shared" ref="D16:K16" si="2">SUM(D17:D23)</f>
        <v>0</v>
      </c>
      <c r="E16" s="20">
        <f t="shared" si="2"/>
        <v>20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29</v>
      </c>
      <c r="D18" s="33">
        <v>0</v>
      </c>
      <c r="E18" s="33">
        <v>20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33497</v>
      </c>
      <c r="D26" s="46">
        <f t="shared" ref="D26:K26" si="3">+D4+D8+D16+D24</f>
        <v>42685.45003</v>
      </c>
      <c r="E26" s="46">
        <f t="shared" si="3"/>
        <v>43893</v>
      </c>
      <c r="F26" s="47">
        <f t="shared" si="3"/>
        <v>48172</v>
      </c>
      <c r="G26" s="46">
        <f t="shared" si="3"/>
        <v>59827</v>
      </c>
      <c r="H26" s="48">
        <f t="shared" si="3"/>
        <v>61827</v>
      </c>
      <c r="I26" s="46">
        <f t="shared" si="3"/>
        <v>65579</v>
      </c>
      <c r="J26" s="46">
        <f t="shared" si="3"/>
        <v>70931</v>
      </c>
      <c r="K26" s="46">
        <f t="shared" si="3"/>
        <v>75632.236999999994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169</v>
      </c>
      <c r="C4" s="33">
        <v>1842.4157399999999</v>
      </c>
      <c r="D4" s="33">
        <v>1201.4854800000001</v>
      </c>
      <c r="E4" s="33">
        <v>1080</v>
      </c>
      <c r="F4" s="27">
        <v>1819</v>
      </c>
      <c r="G4" s="28">
        <v>2319</v>
      </c>
      <c r="H4" s="29">
        <v>2319</v>
      </c>
      <c r="I4" s="33">
        <v>1887</v>
      </c>
      <c r="J4" s="33">
        <v>1972</v>
      </c>
      <c r="K4" s="33">
        <v>2076.5160000000001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170</v>
      </c>
      <c r="C5" s="33">
        <v>1667.0616299999997</v>
      </c>
      <c r="D5" s="33">
        <v>1360</v>
      </c>
      <c r="E5" s="33">
        <v>1394</v>
      </c>
      <c r="F5" s="32">
        <v>1580</v>
      </c>
      <c r="G5" s="33">
        <v>2455</v>
      </c>
      <c r="H5" s="34">
        <v>2455</v>
      </c>
      <c r="I5" s="33">
        <v>1660</v>
      </c>
      <c r="J5" s="33">
        <v>1733</v>
      </c>
      <c r="K5" s="33">
        <v>1824.8489999999999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171</v>
      </c>
      <c r="C6" s="33">
        <v>0</v>
      </c>
      <c r="D6" s="33">
        <v>104.10599999999999</v>
      </c>
      <c r="E6" s="33">
        <v>0</v>
      </c>
      <c r="F6" s="32">
        <v>175</v>
      </c>
      <c r="G6" s="33">
        <v>0</v>
      </c>
      <c r="H6" s="34">
        <v>0</v>
      </c>
      <c r="I6" s="33">
        <v>184</v>
      </c>
      <c r="J6" s="33">
        <v>192</v>
      </c>
      <c r="K6" s="33">
        <v>202.17599999999999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172</v>
      </c>
      <c r="C7" s="33">
        <v>1185.0090999999998</v>
      </c>
      <c r="D7" s="33">
        <v>1147.91435</v>
      </c>
      <c r="E7" s="33">
        <v>1254</v>
      </c>
      <c r="F7" s="32">
        <v>961</v>
      </c>
      <c r="G7" s="33">
        <v>1861</v>
      </c>
      <c r="H7" s="34">
        <v>1461</v>
      </c>
      <c r="I7" s="33">
        <v>1009</v>
      </c>
      <c r="J7" s="33">
        <v>1059</v>
      </c>
      <c r="K7" s="33">
        <v>1115.127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4694.4864699999998</v>
      </c>
      <c r="D19" s="46">
        <f t="shared" ref="D19:K19" si="1">SUM(D4:D18)</f>
        <v>3813.5058300000001</v>
      </c>
      <c r="E19" s="46">
        <f t="shared" si="1"/>
        <v>3728</v>
      </c>
      <c r="F19" s="47">
        <f t="shared" si="1"/>
        <v>4535</v>
      </c>
      <c r="G19" s="46">
        <f t="shared" si="1"/>
        <v>6635</v>
      </c>
      <c r="H19" s="48">
        <f t="shared" si="1"/>
        <v>6235</v>
      </c>
      <c r="I19" s="46">
        <f t="shared" si="1"/>
        <v>4740</v>
      </c>
      <c r="J19" s="46">
        <f t="shared" si="1"/>
        <v>4956</v>
      </c>
      <c r="K19" s="46">
        <f t="shared" si="1"/>
        <v>5218.6679999999997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4694.4864699999998</v>
      </c>
      <c r="D4" s="20">
        <f t="shared" ref="D4:K4" si="0">SUM(D5:D7)</f>
        <v>3813.5058300000001</v>
      </c>
      <c r="E4" s="20">
        <f t="shared" si="0"/>
        <v>3711</v>
      </c>
      <c r="F4" s="21">
        <f t="shared" si="0"/>
        <v>4535</v>
      </c>
      <c r="G4" s="20">
        <f t="shared" si="0"/>
        <v>6635</v>
      </c>
      <c r="H4" s="22">
        <f t="shared" si="0"/>
        <v>6235</v>
      </c>
      <c r="I4" s="20">
        <f t="shared" si="0"/>
        <v>4740</v>
      </c>
      <c r="J4" s="20">
        <f t="shared" si="0"/>
        <v>4956</v>
      </c>
      <c r="K4" s="20">
        <f t="shared" si="0"/>
        <v>5218.6679999999997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4087.3051399999999</v>
      </c>
      <c r="D5" s="28">
        <v>3226.2461200000002</v>
      </c>
      <c r="E5" s="28">
        <v>3246</v>
      </c>
      <c r="F5" s="27">
        <v>3354</v>
      </c>
      <c r="G5" s="28">
        <v>5454</v>
      </c>
      <c r="H5" s="29">
        <v>5054</v>
      </c>
      <c r="I5" s="28">
        <v>3522</v>
      </c>
      <c r="J5" s="28">
        <v>3698</v>
      </c>
      <c r="K5" s="29">
        <v>3894.0619999999999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607.18132999999989</v>
      </c>
      <c r="D6" s="33">
        <v>587.25971000000004</v>
      </c>
      <c r="E6" s="33">
        <v>465</v>
      </c>
      <c r="F6" s="32">
        <v>1181</v>
      </c>
      <c r="G6" s="33">
        <v>1181</v>
      </c>
      <c r="H6" s="34">
        <v>1181</v>
      </c>
      <c r="I6" s="33">
        <v>1218</v>
      </c>
      <c r="J6" s="33">
        <v>1258</v>
      </c>
      <c r="K6" s="34">
        <v>1324.606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17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17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4694.4864699999998</v>
      </c>
      <c r="D26" s="46">
        <f t="shared" ref="D26:K26" si="3">+D4+D8+D16+D24</f>
        <v>3813.5058300000001</v>
      </c>
      <c r="E26" s="46">
        <f t="shared" si="3"/>
        <v>3728</v>
      </c>
      <c r="F26" s="47">
        <f t="shared" si="3"/>
        <v>4535</v>
      </c>
      <c r="G26" s="46">
        <f t="shared" si="3"/>
        <v>6635</v>
      </c>
      <c r="H26" s="48">
        <f t="shared" si="3"/>
        <v>6235</v>
      </c>
      <c r="I26" s="46">
        <f t="shared" si="3"/>
        <v>4740</v>
      </c>
      <c r="J26" s="46">
        <f t="shared" si="3"/>
        <v>4956</v>
      </c>
      <c r="K26" s="46">
        <f t="shared" si="3"/>
        <v>5218.6679999999997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173</v>
      </c>
      <c r="C4" s="33">
        <v>6242.6171500000055</v>
      </c>
      <c r="D4" s="33">
        <v>6013.4143099999928</v>
      </c>
      <c r="E4" s="33">
        <v>6619</v>
      </c>
      <c r="F4" s="27">
        <v>6733</v>
      </c>
      <c r="G4" s="28">
        <v>8478</v>
      </c>
      <c r="H4" s="29">
        <v>8478</v>
      </c>
      <c r="I4" s="33">
        <v>8334</v>
      </c>
      <c r="J4" s="33">
        <v>8708</v>
      </c>
      <c r="K4" s="33">
        <v>9169.5239999999994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174</v>
      </c>
      <c r="C5" s="33">
        <v>134624</v>
      </c>
      <c r="D5" s="33">
        <v>135998</v>
      </c>
      <c r="E5" s="33">
        <v>137260</v>
      </c>
      <c r="F5" s="32">
        <v>143404</v>
      </c>
      <c r="G5" s="33">
        <v>190188</v>
      </c>
      <c r="H5" s="34">
        <v>190188</v>
      </c>
      <c r="I5" s="33">
        <v>166142</v>
      </c>
      <c r="J5" s="33">
        <v>166583</v>
      </c>
      <c r="K5" s="33">
        <v>175471</v>
      </c>
      <c r="Z5" s="53">
        <f t="shared" si="0"/>
        <v>1</v>
      </c>
      <c r="AA5" s="30">
        <v>8</v>
      </c>
    </row>
    <row r="6" spans="1:27" s="14" customFormat="1" ht="12.75" customHeight="1" x14ac:dyDescent="0.25">
      <c r="A6" s="25"/>
      <c r="B6" s="56" t="s">
        <v>175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140866.61715000001</v>
      </c>
      <c r="D19" s="46">
        <f t="shared" ref="D19:K19" si="1">SUM(D4:D18)</f>
        <v>142011.41430999999</v>
      </c>
      <c r="E19" s="46">
        <f t="shared" si="1"/>
        <v>143879</v>
      </c>
      <c r="F19" s="47">
        <f t="shared" si="1"/>
        <v>150137</v>
      </c>
      <c r="G19" s="46">
        <f t="shared" si="1"/>
        <v>198666</v>
      </c>
      <c r="H19" s="48">
        <f t="shared" si="1"/>
        <v>198666</v>
      </c>
      <c r="I19" s="46">
        <f t="shared" si="1"/>
        <v>174476</v>
      </c>
      <c r="J19" s="46">
        <f t="shared" si="1"/>
        <v>175291</v>
      </c>
      <c r="K19" s="46">
        <f t="shared" si="1"/>
        <v>184640.524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6242.6171500000009</v>
      </c>
      <c r="D4" s="20">
        <f t="shared" ref="D4:K4" si="0">SUM(D5:D7)</f>
        <v>6013.4143099999928</v>
      </c>
      <c r="E4" s="20">
        <f t="shared" si="0"/>
        <v>6619</v>
      </c>
      <c r="F4" s="21">
        <f t="shared" si="0"/>
        <v>6733</v>
      </c>
      <c r="G4" s="20">
        <f t="shared" si="0"/>
        <v>8478</v>
      </c>
      <c r="H4" s="22">
        <f t="shared" si="0"/>
        <v>8478</v>
      </c>
      <c r="I4" s="20">
        <f t="shared" si="0"/>
        <v>8334</v>
      </c>
      <c r="J4" s="20">
        <f t="shared" si="0"/>
        <v>8708</v>
      </c>
      <c r="K4" s="20">
        <f t="shared" si="0"/>
        <v>9169.5239999999994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5604.338420000001</v>
      </c>
      <c r="D5" s="28">
        <v>5628.3000500000007</v>
      </c>
      <c r="E5" s="28">
        <v>5985</v>
      </c>
      <c r="F5" s="27">
        <v>6307</v>
      </c>
      <c r="G5" s="28">
        <v>6307</v>
      </c>
      <c r="H5" s="29">
        <v>6307</v>
      </c>
      <c r="I5" s="28">
        <v>6623</v>
      </c>
      <c r="J5" s="28">
        <v>6954</v>
      </c>
      <c r="K5" s="29">
        <v>7322.5619999999999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638.27873000000011</v>
      </c>
      <c r="D6" s="33">
        <v>385.11425999999182</v>
      </c>
      <c r="E6" s="33">
        <v>634</v>
      </c>
      <c r="F6" s="32">
        <v>426</v>
      </c>
      <c r="G6" s="33">
        <v>2171</v>
      </c>
      <c r="H6" s="34">
        <v>2171</v>
      </c>
      <c r="I6" s="33">
        <v>1711</v>
      </c>
      <c r="J6" s="33">
        <v>1754</v>
      </c>
      <c r="K6" s="34">
        <v>1846.9619999999998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134624</v>
      </c>
      <c r="D8" s="20">
        <f t="shared" ref="D8:K8" si="1">SUM(D9:D15)</f>
        <v>135998</v>
      </c>
      <c r="E8" s="20">
        <f t="shared" si="1"/>
        <v>137260</v>
      </c>
      <c r="F8" s="21">
        <f t="shared" si="1"/>
        <v>143404</v>
      </c>
      <c r="G8" s="20">
        <f t="shared" si="1"/>
        <v>190188</v>
      </c>
      <c r="H8" s="22">
        <f t="shared" si="1"/>
        <v>190188</v>
      </c>
      <c r="I8" s="20">
        <f t="shared" si="1"/>
        <v>166142</v>
      </c>
      <c r="J8" s="20">
        <f t="shared" si="1"/>
        <v>166583</v>
      </c>
      <c r="K8" s="20">
        <f t="shared" si="1"/>
        <v>175471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134624</v>
      </c>
      <c r="D10" s="33">
        <v>135998</v>
      </c>
      <c r="E10" s="33">
        <v>137260</v>
      </c>
      <c r="F10" s="32">
        <v>143404</v>
      </c>
      <c r="G10" s="33">
        <v>190188</v>
      </c>
      <c r="H10" s="34">
        <v>190188</v>
      </c>
      <c r="I10" s="33">
        <v>166142</v>
      </c>
      <c r="J10" s="33">
        <v>166583</v>
      </c>
      <c r="K10" s="34">
        <v>175471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140866.61715000001</v>
      </c>
      <c r="D26" s="46">
        <f t="shared" ref="D26:K26" si="3">+D4+D8+D16+D24</f>
        <v>142011.41430999999</v>
      </c>
      <c r="E26" s="46">
        <f t="shared" si="3"/>
        <v>143879</v>
      </c>
      <c r="F26" s="47">
        <f t="shared" si="3"/>
        <v>150137</v>
      </c>
      <c r="G26" s="46">
        <f t="shared" si="3"/>
        <v>198666</v>
      </c>
      <c r="H26" s="48">
        <f t="shared" si="3"/>
        <v>198666</v>
      </c>
      <c r="I26" s="46">
        <f t="shared" si="3"/>
        <v>174476</v>
      </c>
      <c r="J26" s="46">
        <f t="shared" si="3"/>
        <v>175291</v>
      </c>
      <c r="K26" s="46">
        <f t="shared" si="3"/>
        <v>184640.524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176</v>
      </c>
      <c r="C4" s="33">
        <v>6877</v>
      </c>
      <c r="D4" s="33">
        <v>5894.1971800000001</v>
      </c>
      <c r="E4" s="33">
        <v>8446</v>
      </c>
      <c r="F4" s="27">
        <v>9263</v>
      </c>
      <c r="G4" s="28">
        <v>9263</v>
      </c>
      <c r="H4" s="29">
        <v>9263</v>
      </c>
      <c r="I4" s="33">
        <v>9543</v>
      </c>
      <c r="J4" s="33">
        <v>10024</v>
      </c>
      <c r="K4" s="33">
        <v>10555.271999999999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177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178</v>
      </c>
      <c r="C6" s="33">
        <v>16062</v>
      </c>
      <c r="D6" s="33">
        <v>16250.391350000002</v>
      </c>
      <c r="E6" s="33">
        <v>18973</v>
      </c>
      <c r="F6" s="32">
        <v>22628</v>
      </c>
      <c r="G6" s="33">
        <v>35898</v>
      </c>
      <c r="H6" s="34">
        <v>20628</v>
      </c>
      <c r="I6" s="33">
        <v>23652</v>
      </c>
      <c r="J6" s="33">
        <v>24756</v>
      </c>
      <c r="K6" s="33">
        <v>26068.067999999999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179</v>
      </c>
      <c r="C7" s="33">
        <v>21256</v>
      </c>
      <c r="D7" s="33">
        <v>20174.713460000003</v>
      </c>
      <c r="E7" s="33">
        <v>22452</v>
      </c>
      <c r="F7" s="32">
        <v>27581</v>
      </c>
      <c r="G7" s="33">
        <v>25170</v>
      </c>
      <c r="H7" s="34">
        <v>25170</v>
      </c>
      <c r="I7" s="33">
        <v>28722</v>
      </c>
      <c r="J7" s="33">
        <v>30151</v>
      </c>
      <c r="K7" s="33">
        <v>31749.002999999997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180</v>
      </c>
      <c r="C8" s="33">
        <v>17997</v>
      </c>
      <c r="D8" s="33">
        <v>19311.183699999998</v>
      </c>
      <c r="E8" s="33">
        <v>19139</v>
      </c>
      <c r="F8" s="32">
        <v>61200</v>
      </c>
      <c r="G8" s="33">
        <v>34230</v>
      </c>
      <c r="H8" s="34">
        <v>65230</v>
      </c>
      <c r="I8" s="33">
        <v>118172</v>
      </c>
      <c r="J8" s="33">
        <v>82369</v>
      </c>
      <c r="K8" s="33">
        <v>24555.557000000001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62192</v>
      </c>
      <c r="D19" s="46">
        <f t="shared" ref="D19:K19" si="1">SUM(D4:D18)</f>
        <v>61630.485690000001</v>
      </c>
      <c r="E19" s="46">
        <f t="shared" si="1"/>
        <v>69010</v>
      </c>
      <c r="F19" s="47">
        <f t="shared" si="1"/>
        <v>120672</v>
      </c>
      <c r="G19" s="46">
        <f t="shared" si="1"/>
        <v>104561</v>
      </c>
      <c r="H19" s="48">
        <f t="shared" si="1"/>
        <v>120291</v>
      </c>
      <c r="I19" s="46">
        <f t="shared" si="1"/>
        <v>180089</v>
      </c>
      <c r="J19" s="46">
        <f t="shared" si="1"/>
        <v>147300</v>
      </c>
      <c r="K19" s="46">
        <f t="shared" si="1"/>
        <v>92927.9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61358</v>
      </c>
      <c r="D4" s="20">
        <f t="shared" ref="D4:K4" si="0">SUM(D5:D7)</f>
        <v>61451.476089999996</v>
      </c>
      <c r="E4" s="20">
        <f t="shared" si="0"/>
        <v>68692</v>
      </c>
      <c r="F4" s="21">
        <f t="shared" si="0"/>
        <v>120335</v>
      </c>
      <c r="G4" s="20">
        <f t="shared" si="0"/>
        <v>94600</v>
      </c>
      <c r="H4" s="22">
        <f t="shared" si="0"/>
        <v>97065</v>
      </c>
      <c r="I4" s="20">
        <f t="shared" si="0"/>
        <v>128619</v>
      </c>
      <c r="J4" s="20">
        <f t="shared" si="0"/>
        <v>88093</v>
      </c>
      <c r="K4" s="20">
        <f t="shared" si="0"/>
        <v>92761.929000000004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46956</v>
      </c>
      <c r="D5" s="28">
        <v>47765.361139999994</v>
      </c>
      <c r="E5" s="28">
        <v>52918</v>
      </c>
      <c r="F5" s="27">
        <v>62404</v>
      </c>
      <c r="G5" s="28">
        <v>73603</v>
      </c>
      <c r="H5" s="29">
        <v>79163</v>
      </c>
      <c r="I5" s="28">
        <v>110174</v>
      </c>
      <c r="J5" s="28">
        <v>68802</v>
      </c>
      <c r="K5" s="29">
        <v>72448.506000000008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14394</v>
      </c>
      <c r="D6" s="33">
        <v>13682.322550000003</v>
      </c>
      <c r="E6" s="33">
        <v>15774</v>
      </c>
      <c r="F6" s="32">
        <v>57931</v>
      </c>
      <c r="G6" s="33">
        <v>20997</v>
      </c>
      <c r="H6" s="34">
        <v>17902</v>
      </c>
      <c r="I6" s="33">
        <v>18445</v>
      </c>
      <c r="J6" s="33">
        <v>19291</v>
      </c>
      <c r="K6" s="34">
        <v>20313.422999999995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8</v>
      </c>
      <c r="D7" s="36">
        <v>3.7924000000000002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51</v>
      </c>
      <c r="F8" s="21">
        <f t="shared" si="1"/>
        <v>132</v>
      </c>
      <c r="G8" s="20">
        <f t="shared" si="1"/>
        <v>1336</v>
      </c>
      <c r="H8" s="22">
        <f t="shared" si="1"/>
        <v>1871</v>
      </c>
      <c r="I8" s="20">
        <f t="shared" si="1"/>
        <v>1470</v>
      </c>
      <c r="J8" s="20">
        <f t="shared" si="1"/>
        <v>158</v>
      </c>
      <c r="K8" s="20">
        <f t="shared" si="1"/>
        <v>166.374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1160</v>
      </c>
      <c r="H10" s="34">
        <v>1710</v>
      </c>
      <c r="I10" s="33">
        <v>1320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51</v>
      </c>
      <c r="F15" s="35">
        <v>132</v>
      </c>
      <c r="G15" s="36">
        <v>176</v>
      </c>
      <c r="H15" s="37">
        <v>161</v>
      </c>
      <c r="I15" s="36">
        <v>150</v>
      </c>
      <c r="J15" s="36">
        <v>158</v>
      </c>
      <c r="K15" s="37">
        <v>166.374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749</v>
      </c>
      <c r="D16" s="20">
        <f t="shared" ref="D16:K16" si="2">SUM(D17:D23)</f>
        <v>179.00959999999998</v>
      </c>
      <c r="E16" s="20">
        <f t="shared" si="2"/>
        <v>267</v>
      </c>
      <c r="F16" s="21">
        <f t="shared" si="2"/>
        <v>205</v>
      </c>
      <c r="G16" s="20">
        <f t="shared" si="2"/>
        <v>8625</v>
      </c>
      <c r="H16" s="22">
        <f t="shared" si="2"/>
        <v>21355</v>
      </c>
      <c r="I16" s="20">
        <f t="shared" si="2"/>
        <v>50000</v>
      </c>
      <c r="J16" s="20">
        <f t="shared" si="2"/>
        <v>59049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8420</v>
      </c>
      <c r="H17" s="29">
        <v>21150</v>
      </c>
      <c r="I17" s="28">
        <v>50000</v>
      </c>
      <c r="J17" s="28">
        <v>59049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749</v>
      </c>
      <c r="D18" s="33">
        <v>179.00959999999998</v>
      </c>
      <c r="E18" s="33">
        <v>267</v>
      </c>
      <c r="F18" s="32">
        <v>205</v>
      </c>
      <c r="G18" s="33">
        <v>205</v>
      </c>
      <c r="H18" s="34">
        <v>205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85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62192</v>
      </c>
      <c r="D26" s="46">
        <f t="shared" ref="D26:K26" si="3">+D4+D8+D16+D24</f>
        <v>61630.485689999994</v>
      </c>
      <c r="E26" s="46">
        <f t="shared" si="3"/>
        <v>69010</v>
      </c>
      <c r="F26" s="47">
        <f t="shared" si="3"/>
        <v>120672</v>
      </c>
      <c r="G26" s="46">
        <f t="shared" si="3"/>
        <v>104561</v>
      </c>
      <c r="H26" s="48">
        <f t="shared" si="3"/>
        <v>120291</v>
      </c>
      <c r="I26" s="46">
        <f t="shared" si="3"/>
        <v>180089</v>
      </c>
      <c r="J26" s="46">
        <f t="shared" si="3"/>
        <v>147300</v>
      </c>
      <c r="K26" s="46">
        <f t="shared" si="3"/>
        <v>92928.303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72795</v>
      </c>
      <c r="F4" s="72">
        <f t="shared" ref="F4:M4" si="0">SUM(F5:F8)</f>
        <v>86962</v>
      </c>
      <c r="G4" s="72">
        <f t="shared" si="0"/>
        <v>92771</v>
      </c>
      <c r="H4" s="73">
        <f t="shared" si="0"/>
        <v>90742</v>
      </c>
      <c r="I4" s="72">
        <f t="shared" si="0"/>
        <v>90742</v>
      </c>
      <c r="J4" s="74">
        <f t="shared" si="0"/>
        <v>90742</v>
      </c>
      <c r="K4" s="72">
        <f t="shared" si="0"/>
        <v>110250</v>
      </c>
      <c r="L4" s="72">
        <f t="shared" si="0"/>
        <v>118050</v>
      </c>
      <c r="M4" s="72">
        <f t="shared" si="0"/>
        <v>125031.76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65319</v>
      </c>
      <c r="F5" s="79">
        <v>81446</v>
      </c>
      <c r="G5" s="79">
        <v>85560</v>
      </c>
      <c r="H5" s="80">
        <v>82500</v>
      </c>
      <c r="I5" s="79">
        <v>82500</v>
      </c>
      <c r="J5" s="81">
        <v>82500</v>
      </c>
      <c r="K5" s="79">
        <v>100679</v>
      </c>
      <c r="L5" s="79">
        <v>108188</v>
      </c>
      <c r="M5" s="79">
        <v>114679.28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4634</v>
      </c>
      <c r="F6" s="86">
        <v>4242</v>
      </c>
      <c r="G6" s="86">
        <v>4679</v>
      </c>
      <c r="H6" s="87">
        <v>5488</v>
      </c>
      <c r="I6" s="86">
        <v>5488</v>
      </c>
      <c r="J6" s="88">
        <v>5488</v>
      </c>
      <c r="K6" s="86">
        <v>5817</v>
      </c>
      <c r="L6" s="86">
        <v>6108</v>
      </c>
      <c r="M6" s="86">
        <v>6474.4800000000005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2842</v>
      </c>
      <c r="F7" s="86">
        <v>1274</v>
      </c>
      <c r="G7" s="86">
        <v>2532</v>
      </c>
      <c r="H7" s="87">
        <v>2754</v>
      </c>
      <c r="I7" s="86">
        <v>2754</v>
      </c>
      <c r="J7" s="88">
        <v>2754</v>
      </c>
      <c r="K7" s="86">
        <v>3754</v>
      </c>
      <c r="L7" s="86">
        <v>3754</v>
      </c>
      <c r="M7" s="86">
        <v>3878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83</v>
      </c>
      <c r="F9" s="72">
        <f t="shared" ref="F9:M9" si="1">F10+F19</f>
        <v>3242</v>
      </c>
      <c r="G9" s="72">
        <f t="shared" si="1"/>
        <v>2154</v>
      </c>
      <c r="H9" s="73">
        <f t="shared" si="1"/>
        <v>5238</v>
      </c>
      <c r="I9" s="72">
        <f t="shared" si="1"/>
        <v>5238</v>
      </c>
      <c r="J9" s="74">
        <f t="shared" si="1"/>
        <v>5238</v>
      </c>
      <c r="K9" s="72">
        <f t="shared" si="1"/>
        <v>5567</v>
      </c>
      <c r="L9" s="72">
        <f t="shared" si="1"/>
        <v>5845</v>
      </c>
      <c r="M9" s="72">
        <f t="shared" si="1"/>
        <v>6144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83</v>
      </c>
      <c r="F10" s="100">
        <f t="shared" ref="F10:M10" si="2">SUM(F11:F13)</f>
        <v>3242</v>
      </c>
      <c r="G10" s="100">
        <f t="shared" si="2"/>
        <v>2154</v>
      </c>
      <c r="H10" s="101">
        <f t="shared" si="2"/>
        <v>5238</v>
      </c>
      <c r="I10" s="100">
        <f t="shared" si="2"/>
        <v>5238</v>
      </c>
      <c r="J10" s="102">
        <f t="shared" si="2"/>
        <v>5238</v>
      </c>
      <c r="K10" s="100">
        <f t="shared" si="2"/>
        <v>5567</v>
      </c>
      <c r="L10" s="100">
        <f t="shared" si="2"/>
        <v>5845</v>
      </c>
      <c r="M10" s="100">
        <f t="shared" si="2"/>
        <v>6144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83</v>
      </c>
      <c r="F13" s="86">
        <v>3242</v>
      </c>
      <c r="G13" s="86">
        <v>2154</v>
      </c>
      <c r="H13" s="87">
        <v>5238</v>
      </c>
      <c r="I13" s="86">
        <v>5238</v>
      </c>
      <c r="J13" s="88">
        <v>5238</v>
      </c>
      <c r="K13" s="86">
        <v>5567</v>
      </c>
      <c r="L13" s="86">
        <v>5845</v>
      </c>
      <c r="M13" s="86">
        <v>6144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3056</v>
      </c>
      <c r="G15" s="79">
        <v>1736</v>
      </c>
      <c r="H15" s="80">
        <v>4000</v>
      </c>
      <c r="I15" s="79">
        <v>4000</v>
      </c>
      <c r="J15" s="81">
        <v>4000</v>
      </c>
      <c r="K15" s="79">
        <v>4251</v>
      </c>
      <c r="L15" s="79">
        <v>4463</v>
      </c>
      <c r="M15" s="81">
        <v>4700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80</v>
      </c>
      <c r="G16" s="86">
        <v>271</v>
      </c>
      <c r="H16" s="87">
        <v>750</v>
      </c>
      <c r="I16" s="86">
        <v>750</v>
      </c>
      <c r="J16" s="88">
        <v>750</v>
      </c>
      <c r="K16" s="86">
        <v>797</v>
      </c>
      <c r="L16" s="86">
        <v>837</v>
      </c>
      <c r="M16" s="88">
        <v>880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43</v>
      </c>
      <c r="F17" s="86">
        <v>89</v>
      </c>
      <c r="G17" s="86">
        <v>105</v>
      </c>
      <c r="H17" s="87">
        <v>238</v>
      </c>
      <c r="I17" s="86">
        <v>238</v>
      </c>
      <c r="J17" s="88">
        <v>238</v>
      </c>
      <c r="K17" s="86">
        <v>253</v>
      </c>
      <c r="L17" s="86">
        <v>265</v>
      </c>
      <c r="M17" s="88">
        <v>280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40</v>
      </c>
      <c r="F18" s="93">
        <v>17</v>
      </c>
      <c r="G18" s="93">
        <v>42</v>
      </c>
      <c r="H18" s="94">
        <v>250</v>
      </c>
      <c r="I18" s="93">
        <v>250</v>
      </c>
      <c r="J18" s="95">
        <v>250</v>
      </c>
      <c r="K18" s="93">
        <v>266</v>
      </c>
      <c r="L18" s="93">
        <v>280</v>
      </c>
      <c r="M18" s="95">
        <v>284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550</v>
      </c>
      <c r="G29" s="72">
        <v>684</v>
      </c>
      <c r="H29" s="73">
        <v>750</v>
      </c>
      <c r="I29" s="72">
        <v>750</v>
      </c>
      <c r="J29" s="74">
        <v>750</v>
      </c>
      <c r="K29" s="72">
        <v>750</v>
      </c>
      <c r="L29" s="72">
        <v>750</v>
      </c>
      <c r="M29" s="72">
        <v>800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1025</v>
      </c>
      <c r="F39" s="72">
        <v>15</v>
      </c>
      <c r="G39" s="72">
        <v>0</v>
      </c>
      <c r="H39" s="73">
        <v>0</v>
      </c>
      <c r="I39" s="72">
        <v>0</v>
      </c>
      <c r="J39" s="74">
        <v>0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73903</v>
      </c>
      <c r="F40" s="46">
        <f t="shared" ref="F40:M40" si="6">F4+F9+F21+F29+F31+F36+F39</f>
        <v>90769</v>
      </c>
      <c r="G40" s="46">
        <f t="shared" si="6"/>
        <v>95609</v>
      </c>
      <c r="H40" s="47">
        <f t="shared" si="6"/>
        <v>96730</v>
      </c>
      <c r="I40" s="46">
        <f t="shared" si="6"/>
        <v>96730</v>
      </c>
      <c r="J40" s="48">
        <f t="shared" si="6"/>
        <v>96730</v>
      </c>
      <c r="K40" s="46">
        <f t="shared" si="6"/>
        <v>116567</v>
      </c>
      <c r="L40" s="46">
        <f t="shared" si="6"/>
        <v>124645</v>
      </c>
      <c r="M40" s="46">
        <f t="shared" si="6"/>
        <v>131975.76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142422.26183</v>
      </c>
      <c r="F4" s="72">
        <f t="shared" ref="F4:M4" si="0">F5+F8+F47</f>
        <v>149407.68354999999</v>
      </c>
      <c r="G4" s="72">
        <f t="shared" si="0"/>
        <v>168552</v>
      </c>
      <c r="H4" s="73">
        <f t="shared" si="0"/>
        <v>231512</v>
      </c>
      <c r="I4" s="72">
        <f t="shared" si="0"/>
        <v>210055</v>
      </c>
      <c r="J4" s="74">
        <f t="shared" si="0"/>
        <v>211981</v>
      </c>
      <c r="K4" s="72">
        <f t="shared" si="0"/>
        <v>251720</v>
      </c>
      <c r="L4" s="72">
        <f t="shared" si="0"/>
        <v>215690</v>
      </c>
      <c r="M4" s="72">
        <f t="shared" si="0"/>
        <v>227422.84599999996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98327.283970000004</v>
      </c>
      <c r="F5" s="100">
        <f t="shared" ref="F5:M5" si="1">SUM(F6:F7)</f>
        <v>105284.8319</v>
      </c>
      <c r="G5" s="100">
        <f t="shared" si="1"/>
        <v>114773</v>
      </c>
      <c r="H5" s="101">
        <f t="shared" si="1"/>
        <v>136409</v>
      </c>
      <c r="I5" s="100">
        <f t="shared" si="1"/>
        <v>149234</v>
      </c>
      <c r="J5" s="102">
        <f t="shared" si="1"/>
        <v>154684</v>
      </c>
      <c r="K5" s="100">
        <f t="shared" si="1"/>
        <v>190285</v>
      </c>
      <c r="L5" s="100">
        <f t="shared" si="1"/>
        <v>152777</v>
      </c>
      <c r="M5" s="100">
        <f t="shared" si="1"/>
        <v>160925.34499999997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84445.992590000009</v>
      </c>
      <c r="F6" s="79">
        <v>90831.489130000002</v>
      </c>
      <c r="G6" s="79">
        <v>99494</v>
      </c>
      <c r="H6" s="80">
        <v>116100</v>
      </c>
      <c r="I6" s="79">
        <v>128952</v>
      </c>
      <c r="J6" s="81">
        <v>134402</v>
      </c>
      <c r="K6" s="79">
        <v>166632</v>
      </c>
      <c r="L6" s="79">
        <v>127969</v>
      </c>
      <c r="M6" s="79">
        <v>134801.47399999999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13881.291380000001</v>
      </c>
      <c r="F7" s="93">
        <v>14453.342769999999</v>
      </c>
      <c r="G7" s="93">
        <v>15279</v>
      </c>
      <c r="H7" s="94">
        <v>20309</v>
      </c>
      <c r="I7" s="93">
        <v>20282</v>
      </c>
      <c r="J7" s="95">
        <v>20282</v>
      </c>
      <c r="K7" s="93">
        <v>23653</v>
      </c>
      <c r="L7" s="93">
        <v>24808</v>
      </c>
      <c r="M7" s="93">
        <v>26123.870999999999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44074.771769999999</v>
      </c>
      <c r="F8" s="100">
        <f t="shared" ref="F8:M8" si="2">SUM(F9:F46)</f>
        <v>44085.249069999983</v>
      </c>
      <c r="G8" s="100">
        <f t="shared" si="2"/>
        <v>53779</v>
      </c>
      <c r="H8" s="101">
        <f t="shared" si="2"/>
        <v>95103</v>
      </c>
      <c r="I8" s="100">
        <f t="shared" si="2"/>
        <v>60781</v>
      </c>
      <c r="J8" s="102">
        <f t="shared" si="2"/>
        <v>57274</v>
      </c>
      <c r="K8" s="100">
        <f t="shared" si="2"/>
        <v>61435</v>
      </c>
      <c r="L8" s="100">
        <f t="shared" si="2"/>
        <v>62913</v>
      </c>
      <c r="M8" s="100">
        <f t="shared" si="2"/>
        <v>66497.501000000004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226</v>
      </c>
      <c r="F9" s="79">
        <v>146.96728999999999</v>
      </c>
      <c r="G9" s="79">
        <v>193</v>
      </c>
      <c r="H9" s="80">
        <v>477</v>
      </c>
      <c r="I9" s="79">
        <v>407</v>
      </c>
      <c r="J9" s="81">
        <v>379</v>
      </c>
      <c r="K9" s="79">
        <v>444</v>
      </c>
      <c r="L9" s="79">
        <v>465</v>
      </c>
      <c r="M9" s="79">
        <v>489.10899999999998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841</v>
      </c>
      <c r="F10" s="86">
        <v>118.51782999999999</v>
      </c>
      <c r="G10" s="86">
        <v>1993</v>
      </c>
      <c r="H10" s="87">
        <v>604</v>
      </c>
      <c r="I10" s="86">
        <v>1610</v>
      </c>
      <c r="J10" s="88">
        <v>1125</v>
      </c>
      <c r="K10" s="86">
        <v>551</v>
      </c>
      <c r="L10" s="86">
        <v>894</v>
      </c>
      <c r="M10" s="86">
        <v>941.51499999999999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489</v>
      </c>
      <c r="F11" s="86">
        <v>153.83169000000001</v>
      </c>
      <c r="G11" s="86">
        <v>387</v>
      </c>
      <c r="H11" s="87">
        <v>397</v>
      </c>
      <c r="I11" s="86">
        <v>1014</v>
      </c>
      <c r="J11" s="88">
        <v>472</v>
      </c>
      <c r="K11" s="86">
        <v>382</v>
      </c>
      <c r="L11" s="86">
        <v>390</v>
      </c>
      <c r="M11" s="86">
        <v>411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1644</v>
      </c>
      <c r="F12" s="86">
        <v>1906</v>
      </c>
      <c r="G12" s="86">
        <v>2877</v>
      </c>
      <c r="H12" s="87">
        <v>2300</v>
      </c>
      <c r="I12" s="86">
        <v>2790</v>
      </c>
      <c r="J12" s="88">
        <v>2790</v>
      </c>
      <c r="K12" s="86">
        <v>2500</v>
      </c>
      <c r="L12" s="86">
        <v>2616</v>
      </c>
      <c r="M12" s="86">
        <v>2751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1742.0443499999999</v>
      </c>
      <c r="F14" s="86">
        <v>1718.7880100000002</v>
      </c>
      <c r="G14" s="86">
        <v>1986</v>
      </c>
      <c r="H14" s="87">
        <v>1509</v>
      </c>
      <c r="I14" s="86">
        <v>2169</v>
      </c>
      <c r="J14" s="88">
        <v>2211</v>
      </c>
      <c r="K14" s="86">
        <v>1631</v>
      </c>
      <c r="L14" s="86">
        <v>2174</v>
      </c>
      <c r="M14" s="86">
        <v>2288.4059999999999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2566.6595200000002</v>
      </c>
      <c r="F15" s="86">
        <v>2238.7067899999997</v>
      </c>
      <c r="G15" s="86">
        <v>2467</v>
      </c>
      <c r="H15" s="87">
        <v>2569</v>
      </c>
      <c r="I15" s="86">
        <v>3123</v>
      </c>
      <c r="J15" s="88">
        <v>2947</v>
      </c>
      <c r="K15" s="86">
        <v>2803</v>
      </c>
      <c r="L15" s="86">
        <v>2912</v>
      </c>
      <c r="M15" s="86">
        <v>3065.3100000000004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518.59624000000008</v>
      </c>
      <c r="F16" s="86">
        <v>324.28762</v>
      </c>
      <c r="G16" s="86">
        <v>406</v>
      </c>
      <c r="H16" s="87">
        <v>460</v>
      </c>
      <c r="I16" s="86">
        <v>430</v>
      </c>
      <c r="J16" s="88">
        <v>505</v>
      </c>
      <c r="K16" s="86">
        <v>461</v>
      </c>
      <c r="L16" s="86">
        <v>482</v>
      </c>
      <c r="M16" s="86">
        <v>508.28899999999999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199</v>
      </c>
      <c r="F17" s="86">
        <v>2930.4670799999999</v>
      </c>
      <c r="G17" s="86">
        <v>296</v>
      </c>
      <c r="H17" s="87">
        <v>3028</v>
      </c>
      <c r="I17" s="86">
        <v>1252</v>
      </c>
      <c r="J17" s="88">
        <v>1252</v>
      </c>
      <c r="K17" s="86">
        <v>3246</v>
      </c>
      <c r="L17" s="86">
        <v>3367</v>
      </c>
      <c r="M17" s="86">
        <v>3545.1329999999998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2250</v>
      </c>
      <c r="F18" s="86">
        <v>715.19111999999996</v>
      </c>
      <c r="G18" s="86">
        <v>1476</v>
      </c>
      <c r="H18" s="87">
        <v>1405</v>
      </c>
      <c r="I18" s="86">
        <v>991</v>
      </c>
      <c r="J18" s="88">
        <v>991</v>
      </c>
      <c r="K18" s="86">
        <v>580</v>
      </c>
      <c r="L18" s="86">
        <v>601</v>
      </c>
      <c r="M18" s="86">
        <v>632.85299999999995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27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69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42</v>
      </c>
      <c r="F21" s="86">
        <v>209.8698</v>
      </c>
      <c r="G21" s="86">
        <v>1294</v>
      </c>
      <c r="H21" s="87">
        <v>862</v>
      </c>
      <c r="I21" s="86">
        <v>612</v>
      </c>
      <c r="J21" s="88">
        <v>612</v>
      </c>
      <c r="K21" s="86">
        <v>862</v>
      </c>
      <c r="L21" s="86">
        <v>915</v>
      </c>
      <c r="M21" s="86">
        <v>963.32599999999991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3526.91</v>
      </c>
      <c r="F22" s="86">
        <v>293.82399000000328</v>
      </c>
      <c r="G22" s="86">
        <v>2717</v>
      </c>
      <c r="H22" s="87">
        <v>42750</v>
      </c>
      <c r="I22" s="86">
        <v>3345</v>
      </c>
      <c r="J22" s="88">
        <v>2630</v>
      </c>
      <c r="K22" s="86">
        <v>5738</v>
      </c>
      <c r="L22" s="86">
        <v>4828</v>
      </c>
      <c r="M22" s="86">
        <v>6278.8119999999999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391</v>
      </c>
      <c r="F23" s="86">
        <v>2629.14365</v>
      </c>
      <c r="G23" s="86">
        <v>3007</v>
      </c>
      <c r="H23" s="87">
        <v>1609</v>
      </c>
      <c r="I23" s="86">
        <v>759</v>
      </c>
      <c r="J23" s="88">
        <v>793</v>
      </c>
      <c r="K23" s="86">
        <v>1537</v>
      </c>
      <c r="L23" s="86">
        <v>1227</v>
      </c>
      <c r="M23" s="86">
        <v>1292.172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10</v>
      </c>
      <c r="F25" s="86">
        <v>3419</v>
      </c>
      <c r="G25" s="86">
        <v>3642</v>
      </c>
      <c r="H25" s="87">
        <v>0</v>
      </c>
      <c r="I25" s="86">
        <v>2641</v>
      </c>
      <c r="J25" s="88">
        <v>2641</v>
      </c>
      <c r="K25" s="86">
        <v>4200</v>
      </c>
      <c r="L25" s="86">
        <v>4250</v>
      </c>
      <c r="M25" s="86">
        <v>4400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1851</v>
      </c>
      <c r="J27" s="88">
        <v>258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10</v>
      </c>
      <c r="J28" s="88">
        <v>10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131.68315000000001</v>
      </c>
      <c r="F29" s="86">
        <v>110.86084</v>
      </c>
      <c r="G29" s="86">
        <v>86</v>
      </c>
      <c r="H29" s="87">
        <v>167</v>
      </c>
      <c r="I29" s="86">
        <v>203</v>
      </c>
      <c r="J29" s="88">
        <v>204</v>
      </c>
      <c r="K29" s="86">
        <v>171</v>
      </c>
      <c r="L29" s="86">
        <v>174</v>
      </c>
      <c r="M29" s="86">
        <v>183.29300000000001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</v>
      </c>
      <c r="F31" s="86">
        <v>10.158770000000001</v>
      </c>
      <c r="G31" s="86">
        <v>0</v>
      </c>
      <c r="H31" s="87">
        <v>68</v>
      </c>
      <c r="I31" s="86">
        <v>43</v>
      </c>
      <c r="J31" s="88">
        <v>17</v>
      </c>
      <c r="K31" s="86">
        <v>68</v>
      </c>
      <c r="L31" s="86">
        <v>72</v>
      </c>
      <c r="M31" s="86">
        <v>75.85499999999999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106</v>
      </c>
      <c r="F32" s="86">
        <v>10.933250000000001</v>
      </c>
      <c r="G32" s="86">
        <v>1</v>
      </c>
      <c r="H32" s="87">
        <v>63</v>
      </c>
      <c r="I32" s="86">
        <v>1636</v>
      </c>
      <c r="J32" s="88">
        <v>89</v>
      </c>
      <c r="K32" s="86">
        <v>101</v>
      </c>
      <c r="L32" s="86">
        <v>106</v>
      </c>
      <c r="M32" s="86">
        <v>111.19399999999999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0.27185000000000004</v>
      </c>
      <c r="G33" s="86">
        <v>0</v>
      </c>
      <c r="H33" s="87">
        <v>7</v>
      </c>
      <c r="I33" s="86">
        <v>0</v>
      </c>
      <c r="J33" s="88">
        <v>0</v>
      </c>
      <c r="K33" s="86">
        <v>7</v>
      </c>
      <c r="L33" s="86">
        <v>7</v>
      </c>
      <c r="M33" s="86">
        <v>7.3709999999999996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7</v>
      </c>
      <c r="J36" s="88">
        <v>7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340</v>
      </c>
      <c r="F37" s="86">
        <v>341.33588000000003</v>
      </c>
      <c r="G37" s="86">
        <v>257</v>
      </c>
      <c r="H37" s="87">
        <v>551</v>
      </c>
      <c r="I37" s="86">
        <v>722</v>
      </c>
      <c r="J37" s="88">
        <v>1722</v>
      </c>
      <c r="K37" s="86">
        <v>551</v>
      </c>
      <c r="L37" s="86">
        <v>584</v>
      </c>
      <c r="M37" s="86">
        <v>615.50399999999991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2476.8715299999999</v>
      </c>
      <c r="F38" s="86">
        <v>1966.2970399999922</v>
      </c>
      <c r="G38" s="86">
        <v>2155</v>
      </c>
      <c r="H38" s="87">
        <v>2859</v>
      </c>
      <c r="I38" s="86">
        <v>3896</v>
      </c>
      <c r="J38" s="88">
        <v>3695</v>
      </c>
      <c r="K38" s="86">
        <v>3323</v>
      </c>
      <c r="L38" s="86">
        <v>3474</v>
      </c>
      <c r="M38" s="86">
        <v>3657.7839999999997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9998.9694799999997</v>
      </c>
      <c r="F39" s="86">
        <v>10978.746300000003</v>
      </c>
      <c r="G39" s="86">
        <v>11642</v>
      </c>
      <c r="H39" s="87">
        <v>11366</v>
      </c>
      <c r="I39" s="86">
        <v>10828</v>
      </c>
      <c r="J39" s="88">
        <v>10987</v>
      </c>
      <c r="K39" s="86">
        <v>12288</v>
      </c>
      <c r="L39" s="86">
        <v>12796</v>
      </c>
      <c r="M39" s="86">
        <v>13474.673999999999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2524</v>
      </c>
      <c r="F40" s="86">
        <v>1904.7745</v>
      </c>
      <c r="G40" s="86">
        <v>2689</v>
      </c>
      <c r="H40" s="87">
        <v>2336</v>
      </c>
      <c r="I40" s="86">
        <v>3359</v>
      </c>
      <c r="J40" s="88">
        <v>3828</v>
      </c>
      <c r="K40" s="86">
        <v>2561</v>
      </c>
      <c r="L40" s="86">
        <v>2682</v>
      </c>
      <c r="M40" s="86">
        <v>2824.3110000000001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7.24</v>
      </c>
      <c r="F41" s="86">
        <v>237.15010999999996</v>
      </c>
      <c r="G41" s="86">
        <v>122</v>
      </c>
      <c r="H41" s="87">
        <v>60</v>
      </c>
      <c r="I41" s="86">
        <v>561</v>
      </c>
      <c r="J41" s="88">
        <v>590</v>
      </c>
      <c r="K41" s="86">
        <v>60</v>
      </c>
      <c r="L41" s="86">
        <v>63</v>
      </c>
      <c r="M41" s="86">
        <v>66.338999999999999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12469.09734</v>
      </c>
      <c r="F42" s="86">
        <v>10285.795589999992</v>
      </c>
      <c r="G42" s="86">
        <v>12618</v>
      </c>
      <c r="H42" s="87">
        <v>15369</v>
      </c>
      <c r="I42" s="86">
        <v>12835</v>
      </c>
      <c r="J42" s="88">
        <v>12867</v>
      </c>
      <c r="K42" s="86">
        <v>14575</v>
      </c>
      <c r="L42" s="86">
        <v>14941</v>
      </c>
      <c r="M42" s="86">
        <v>14872.303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550</v>
      </c>
      <c r="F43" s="86">
        <v>518.85</v>
      </c>
      <c r="G43" s="86">
        <v>359</v>
      </c>
      <c r="H43" s="87">
        <v>655</v>
      </c>
      <c r="I43" s="86">
        <v>487</v>
      </c>
      <c r="J43" s="88">
        <v>467</v>
      </c>
      <c r="K43" s="86">
        <v>655</v>
      </c>
      <c r="L43" s="86">
        <v>707</v>
      </c>
      <c r="M43" s="86">
        <v>744.63900000000001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112.70016</v>
      </c>
      <c r="F44" s="86">
        <v>111.7235</v>
      </c>
      <c r="G44" s="86">
        <v>394</v>
      </c>
      <c r="H44" s="87">
        <v>2287</v>
      </c>
      <c r="I44" s="86">
        <v>2074</v>
      </c>
      <c r="J44" s="88">
        <v>2073</v>
      </c>
      <c r="K44" s="86">
        <v>496</v>
      </c>
      <c r="L44" s="86">
        <v>524</v>
      </c>
      <c r="M44" s="86">
        <v>546.94200000000001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784</v>
      </c>
      <c r="F45" s="86">
        <v>803.75657000000001</v>
      </c>
      <c r="G45" s="86">
        <v>546</v>
      </c>
      <c r="H45" s="87">
        <v>845</v>
      </c>
      <c r="I45" s="86">
        <v>1033</v>
      </c>
      <c r="J45" s="88">
        <v>1019</v>
      </c>
      <c r="K45" s="86">
        <v>925</v>
      </c>
      <c r="L45" s="86">
        <v>902</v>
      </c>
      <c r="M45" s="86">
        <v>950.08699999999999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97</v>
      </c>
      <c r="F46" s="93">
        <v>0</v>
      </c>
      <c r="G46" s="93">
        <v>100</v>
      </c>
      <c r="H46" s="94">
        <v>500</v>
      </c>
      <c r="I46" s="93">
        <v>93</v>
      </c>
      <c r="J46" s="95">
        <v>93</v>
      </c>
      <c r="K46" s="93">
        <v>719</v>
      </c>
      <c r="L46" s="93">
        <v>760</v>
      </c>
      <c r="M46" s="93">
        <v>800.28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20.20609</v>
      </c>
      <c r="F47" s="100">
        <f t="shared" ref="F47:M47" si="3">SUM(F48:F49)</f>
        <v>37.602580000000003</v>
      </c>
      <c r="G47" s="100">
        <f t="shared" si="3"/>
        <v>0</v>
      </c>
      <c r="H47" s="101">
        <f t="shared" si="3"/>
        <v>0</v>
      </c>
      <c r="I47" s="100">
        <f t="shared" si="3"/>
        <v>40</v>
      </c>
      <c r="J47" s="102">
        <f t="shared" si="3"/>
        <v>23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20.20609</v>
      </c>
      <c r="F48" s="79">
        <v>37.602580000000003</v>
      </c>
      <c r="G48" s="79">
        <v>0</v>
      </c>
      <c r="H48" s="80">
        <v>0</v>
      </c>
      <c r="I48" s="79">
        <v>40</v>
      </c>
      <c r="J48" s="81">
        <v>23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237300</v>
      </c>
      <c r="F51" s="72">
        <f t="shared" ref="F51:M51" si="4">F52+F59+F62+F63+F64+F72+F73</f>
        <v>234405.68315</v>
      </c>
      <c r="G51" s="72">
        <f t="shared" si="4"/>
        <v>216156</v>
      </c>
      <c r="H51" s="73">
        <f t="shared" si="4"/>
        <v>253268</v>
      </c>
      <c r="I51" s="72">
        <f t="shared" si="4"/>
        <v>300208</v>
      </c>
      <c r="J51" s="74">
        <f t="shared" si="4"/>
        <v>317375</v>
      </c>
      <c r="K51" s="72">
        <f t="shared" si="4"/>
        <v>321259</v>
      </c>
      <c r="L51" s="72">
        <f t="shared" si="4"/>
        <v>329231</v>
      </c>
      <c r="M51" s="72">
        <f t="shared" si="4"/>
        <v>381510.34600000002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215758</v>
      </c>
      <c r="F59" s="100">
        <f t="shared" ref="F59:M59" si="8">SUM(F60:F61)</f>
        <v>189154</v>
      </c>
      <c r="G59" s="100">
        <f t="shared" si="8"/>
        <v>198357</v>
      </c>
      <c r="H59" s="101">
        <f t="shared" si="8"/>
        <v>197065</v>
      </c>
      <c r="I59" s="100">
        <f t="shared" si="8"/>
        <v>231317</v>
      </c>
      <c r="J59" s="102">
        <f t="shared" si="8"/>
        <v>233867</v>
      </c>
      <c r="K59" s="100">
        <f t="shared" si="8"/>
        <v>215739</v>
      </c>
      <c r="L59" s="100">
        <f t="shared" si="8"/>
        <v>219390</v>
      </c>
      <c r="M59" s="100">
        <f t="shared" si="8"/>
        <v>232018.77100000001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215758</v>
      </c>
      <c r="F61" s="93">
        <v>189154</v>
      </c>
      <c r="G61" s="93">
        <v>198357</v>
      </c>
      <c r="H61" s="94">
        <v>197065</v>
      </c>
      <c r="I61" s="93">
        <v>231317</v>
      </c>
      <c r="J61" s="95">
        <v>233867</v>
      </c>
      <c r="K61" s="93">
        <v>215739</v>
      </c>
      <c r="L61" s="93">
        <v>219390</v>
      </c>
      <c r="M61" s="93">
        <v>232018.77100000001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21508</v>
      </c>
      <c r="F64" s="93">
        <f t="shared" ref="F64:M64" si="9">F65+F68</f>
        <v>45198.683149999997</v>
      </c>
      <c r="G64" s="93">
        <f t="shared" si="9"/>
        <v>17681</v>
      </c>
      <c r="H64" s="94">
        <f t="shared" si="9"/>
        <v>56034</v>
      </c>
      <c r="I64" s="93">
        <f t="shared" si="9"/>
        <v>68636</v>
      </c>
      <c r="J64" s="95">
        <f t="shared" si="9"/>
        <v>83268</v>
      </c>
      <c r="K64" s="93">
        <f t="shared" si="9"/>
        <v>104248</v>
      </c>
      <c r="L64" s="93">
        <f t="shared" si="9"/>
        <v>108473</v>
      </c>
      <c r="M64" s="93">
        <f t="shared" si="9"/>
        <v>148019.44500000001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21508</v>
      </c>
      <c r="F65" s="100">
        <f t="shared" ref="F65:M65" si="10">SUM(F66:F67)</f>
        <v>45198.683149999997</v>
      </c>
      <c r="G65" s="100">
        <f t="shared" si="10"/>
        <v>17681</v>
      </c>
      <c r="H65" s="101">
        <f t="shared" si="10"/>
        <v>56034</v>
      </c>
      <c r="I65" s="100">
        <f t="shared" si="10"/>
        <v>68636</v>
      </c>
      <c r="J65" s="102">
        <f t="shared" si="10"/>
        <v>83268</v>
      </c>
      <c r="K65" s="100">
        <f t="shared" si="10"/>
        <v>104248</v>
      </c>
      <c r="L65" s="100">
        <f t="shared" si="10"/>
        <v>108473</v>
      </c>
      <c r="M65" s="100">
        <f t="shared" si="10"/>
        <v>148019.44500000001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21508</v>
      </c>
      <c r="F67" s="93">
        <v>45198.683149999997</v>
      </c>
      <c r="G67" s="93">
        <v>17681</v>
      </c>
      <c r="H67" s="94">
        <v>56034</v>
      </c>
      <c r="I67" s="93">
        <v>68636</v>
      </c>
      <c r="J67" s="95">
        <v>83268</v>
      </c>
      <c r="K67" s="93">
        <v>104248</v>
      </c>
      <c r="L67" s="93">
        <v>108473</v>
      </c>
      <c r="M67" s="95">
        <v>148019.44500000001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34</v>
      </c>
      <c r="F73" s="86">
        <f t="shared" ref="F73:M73" si="12">SUM(F74:F75)</f>
        <v>53</v>
      </c>
      <c r="G73" s="86">
        <f t="shared" si="12"/>
        <v>118</v>
      </c>
      <c r="H73" s="87">
        <f t="shared" si="12"/>
        <v>169</v>
      </c>
      <c r="I73" s="86">
        <f t="shared" si="12"/>
        <v>255</v>
      </c>
      <c r="J73" s="88">
        <f t="shared" si="12"/>
        <v>240</v>
      </c>
      <c r="K73" s="86">
        <f t="shared" si="12"/>
        <v>1272</v>
      </c>
      <c r="L73" s="86">
        <f t="shared" si="12"/>
        <v>1368</v>
      </c>
      <c r="M73" s="86">
        <f t="shared" si="12"/>
        <v>1472.13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34</v>
      </c>
      <c r="F75" s="93">
        <v>53</v>
      </c>
      <c r="G75" s="93">
        <v>118</v>
      </c>
      <c r="H75" s="94">
        <v>169</v>
      </c>
      <c r="I75" s="93">
        <v>255</v>
      </c>
      <c r="J75" s="95">
        <v>240</v>
      </c>
      <c r="K75" s="93">
        <v>1272</v>
      </c>
      <c r="L75" s="93">
        <v>1368</v>
      </c>
      <c r="M75" s="93">
        <v>1472.13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2262.7706799999987</v>
      </c>
      <c r="F77" s="72">
        <f t="shared" ref="F77:M77" si="13">F78+F81+F84+F85+F86+F87+F88</f>
        <v>905.60683000000188</v>
      </c>
      <c r="G77" s="72">
        <f t="shared" si="13"/>
        <v>997</v>
      </c>
      <c r="H77" s="73">
        <f t="shared" si="13"/>
        <v>1282</v>
      </c>
      <c r="I77" s="72">
        <f t="shared" si="13"/>
        <v>13277</v>
      </c>
      <c r="J77" s="74">
        <f t="shared" si="13"/>
        <v>26484</v>
      </c>
      <c r="K77" s="72">
        <f t="shared" si="13"/>
        <v>52174</v>
      </c>
      <c r="L77" s="72">
        <f t="shared" si="13"/>
        <v>60479</v>
      </c>
      <c r="M77" s="72">
        <f t="shared" si="13"/>
        <v>1503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8420</v>
      </c>
      <c r="J78" s="102">
        <f t="shared" si="14"/>
        <v>21150</v>
      </c>
      <c r="K78" s="100">
        <f t="shared" si="14"/>
        <v>50000</v>
      </c>
      <c r="L78" s="100">
        <f t="shared" si="14"/>
        <v>59049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8420</v>
      </c>
      <c r="J80" s="95">
        <v>21150</v>
      </c>
      <c r="K80" s="93">
        <v>50000</v>
      </c>
      <c r="L80" s="93">
        <v>59049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2193.7706799999987</v>
      </c>
      <c r="F81" s="86">
        <f t="shared" ref="F81:M81" si="15">SUM(F82:F83)</f>
        <v>905.60683000000188</v>
      </c>
      <c r="G81" s="86">
        <f t="shared" si="15"/>
        <v>997</v>
      </c>
      <c r="H81" s="87">
        <f t="shared" si="15"/>
        <v>1282</v>
      </c>
      <c r="I81" s="86">
        <f t="shared" si="15"/>
        <v>4857</v>
      </c>
      <c r="J81" s="88">
        <f t="shared" si="15"/>
        <v>5334</v>
      </c>
      <c r="K81" s="86">
        <f t="shared" si="15"/>
        <v>2174</v>
      </c>
      <c r="L81" s="86">
        <f t="shared" si="15"/>
        <v>1430</v>
      </c>
      <c r="M81" s="86">
        <f t="shared" si="15"/>
        <v>1503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685</v>
      </c>
      <c r="F82" s="79">
        <v>0</v>
      </c>
      <c r="G82" s="79">
        <v>0</v>
      </c>
      <c r="H82" s="80">
        <v>0</v>
      </c>
      <c r="I82" s="79">
        <v>4052</v>
      </c>
      <c r="J82" s="81">
        <v>4052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1508.7706799999985</v>
      </c>
      <c r="F83" s="93">
        <v>905.60683000000188</v>
      </c>
      <c r="G83" s="93">
        <v>997</v>
      </c>
      <c r="H83" s="94">
        <v>1282</v>
      </c>
      <c r="I83" s="93">
        <v>805</v>
      </c>
      <c r="J83" s="95">
        <v>1282</v>
      </c>
      <c r="K83" s="93">
        <v>2174</v>
      </c>
      <c r="L83" s="93">
        <v>1430</v>
      </c>
      <c r="M83" s="93">
        <v>1503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69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85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382070.03250999999</v>
      </c>
      <c r="F92" s="46">
        <f t="shared" ref="F92:M92" si="16">F4+F51+F77+F90</f>
        <v>384718.97353000002</v>
      </c>
      <c r="G92" s="46">
        <f t="shared" si="16"/>
        <v>385705</v>
      </c>
      <c r="H92" s="47">
        <f t="shared" si="16"/>
        <v>486062</v>
      </c>
      <c r="I92" s="46">
        <f t="shared" si="16"/>
        <v>523540</v>
      </c>
      <c r="J92" s="48">
        <f t="shared" si="16"/>
        <v>555840</v>
      </c>
      <c r="K92" s="46">
        <f t="shared" si="16"/>
        <v>625153</v>
      </c>
      <c r="L92" s="46">
        <f t="shared" si="16"/>
        <v>605400</v>
      </c>
      <c r="M92" s="46">
        <f t="shared" si="16"/>
        <v>610436.19200000004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182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5" t="s">
        <v>152</v>
      </c>
      <c r="C4" s="33">
        <v>43973.098230000003</v>
      </c>
      <c r="D4" s="33">
        <v>51761.324829999998</v>
      </c>
      <c r="E4" s="33">
        <v>59653</v>
      </c>
      <c r="F4" s="27">
        <v>66593</v>
      </c>
      <c r="G4" s="28">
        <v>68817</v>
      </c>
      <c r="H4" s="29">
        <v>67645</v>
      </c>
      <c r="I4" s="33">
        <v>74680</v>
      </c>
      <c r="J4" s="33">
        <v>77228</v>
      </c>
      <c r="K4" s="33">
        <v>80456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144</v>
      </c>
      <c r="C5" s="33">
        <v>26677.83066</v>
      </c>
      <c r="D5" s="33">
        <v>33852.69616</v>
      </c>
      <c r="E5" s="33">
        <v>24151</v>
      </c>
      <c r="F5" s="32">
        <v>27331</v>
      </c>
      <c r="G5" s="33">
        <v>33931</v>
      </c>
      <c r="H5" s="34">
        <v>34831</v>
      </c>
      <c r="I5" s="33">
        <v>44418</v>
      </c>
      <c r="J5" s="33">
        <v>57234</v>
      </c>
      <c r="K5" s="33">
        <v>49541.004999999997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145</v>
      </c>
      <c r="C6" s="33">
        <v>70169</v>
      </c>
      <c r="D6" s="33">
        <v>48964.096680000002</v>
      </c>
      <c r="E6" s="33">
        <v>41391</v>
      </c>
      <c r="F6" s="32">
        <v>68622</v>
      </c>
      <c r="G6" s="33">
        <v>51103</v>
      </c>
      <c r="H6" s="34">
        <v>66345</v>
      </c>
      <c r="I6" s="33">
        <v>81171</v>
      </c>
      <c r="J6" s="33">
        <v>72460</v>
      </c>
      <c r="K6" s="33">
        <v>122019.455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146</v>
      </c>
      <c r="C7" s="33">
        <v>33497</v>
      </c>
      <c r="D7" s="33">
        <v>42685.45003</v>
      </c>
      <c r="E7" s="33">
        <v>43893</v>
      </c>
      <c r="F7" s="32">
        <v>48172</v>
      </c>
      <c r="G7" s="33">
        <v>59827</v>
      </c>
      <c r="H7" s="34">
        <v>61827</v>
      </c>
      <c r="I7" s="33">
        <v>65579</v>
      </c>
      <c r="J7" s="33">
        <v>70931</v>
      </c>
      <c r="K7" s="33">
        <v>75632.236999999994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147</v>
      </c>
      <c r="C8" s="33">
        <v>4694.4864699999998</v>
      </c>
      <c r="D8" s="33">
        <v>3813.5058300000001</v>
      </c>
      <c r="E8" s="33">
        <v>3728</v>
      </c>
      <c r="F8" s="32">
        <v>4535</v>
      </c>
      <c r="G8" s="33">
        <v>6635</v>
      </c>
      <c r="H8" s="34">
        <v>6235</v>
      </c>
      <c r="I8" s="33">
        <v>4740</v>
      </c>
      <c r="J8" s="33">
        <v>4956</v>
      </c>
      <c r="K8" s="33">
        <v>5218.6679999999997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148</v>
      </c>
      <c r="C9" s="33">
        <v>140866.61715000001</v>
      </c>
      <c r="D9" s="33">
        <v>142011.41430999999</v>
      </c>
      <c r="E9" s="33">
        <v>143879</v>
      </c>
      <c r="F9" s="32">
        <v>150137</v>
      </c>
      <c r="G9" s="33">
        <v>198666</v>
      </c>
      <c r="H9" s="34">
        <v>198666</v>
      </c>
      <c r="I9" s="33">
        <v>174476</v>
      </c>
      <c r="J9" s="33">
        <v>175291</v>
      </c>
      <c r="K9" s="33">
        <v>184640.524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149</v>
      </c>
      <c r="C10" s="33">
        <v>62192</v>
      </c>
      <c r="D10" s="33">
        <v>61630.485689999994</v>
      </c>
      <c r="E10" s="33">
        <v>69010</v>
      </c>
      <c r="F10" s="32">
        <v>120672</v>
      </c>
      <c r="G10" s="33">
        <v>104561</v>
      </c>
      <c r="H10" s="34">
        <v>120291</v>
      </c>
      <c r="I10" s="33">
        <v>180089</v>
      </c>
      <c r="J10" s="33">
        <v>147300</v>
      </c>
      <c r="K10" s="33">
        <v>92928.303</v>
      </c>
      <c r="Z10" s="53">
        <f t="shared" si="0"/>
        <v>1</v>
      </c>
    </row>
    <row r="11" spans="1:27" s="14" customFormat="1" ht="12.75" hidden="1" customHeight="1" x14ac:dyDescent="0.25">
      <c r="A11" s="25"/>
      <c r="B11" s="56" t="s">
        <v>150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151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138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139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140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141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142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143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382070.03251000005</v>
      </c>
      <c r="D19" s="46">
        <f t="shared" ref="D19:K19" si="1">SUM(D4:D18)</f>
        <v>384718.97353000002</v>
      </c>
      <c r="E19" s="46">
        <f t="shared" si="1"/>
        <v>385705</v>
      </c>
      <c r="F19" s="47">
        <f t="shared" si="1"/>
        <v>486062</v>
      </c>
      <c r="G19" s="46">
        <f t="shared" si="1"/>
        <v>523540</v>
      </c>
      <c r="H19" s="48">
        <f t="shared" si="1"/>
        <v>555840</v>
      </c>
      <c r="I19" s="46">
        <f t="shared" si="1"/>
        <v>625153</v>
      </c>
      <c r="J19" s="46">
        <f t="shared" si="1"/>
        <v>605400</v>
      </c>
      <c r="K19" s="46">
        <f t="shared" si="1"/>
        <v>610436.19200000004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42321.327550000002</v>
      </c>
      <c r="F4" s="72">
        <f t="shared" ref="F4:M4" si="0">F5+F8+F47</f>
        <v>49981.727599999998</v>
      </c>
      <c r="G4" s="72">
        <f t="shared" si="0"/>
        <v>58836</v>
      </c>
      <c r="H4" s="73">
        <f t="shared" si="0"/>
        <v>65346</v>
      </c>
      <c r="I4" s="72">
        <f t="shared" si="0"/>
        <v>63718</v>
      </c>
      <c r="J4" s="74">
        <f t="shared" si="0"/>
        <v>62069</v>
      </c>
      <c r="K4" s="72">
        <f t="shared" si="0"/>
        <v>71244</v>
      </c>
      <c r="L4" s="72">
        <f t="shared" si="0"/>
        <v>74442</v>
      </c>
      <c r="M4" s="72">
        <f t="shared" si="0"/>
        <v>77493.505999999994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21933.121460000002</v>
      </c>
      <c r="F5" s="100">
        <f t="shared" ref="F5:M5" si="1">SUM(F6:F7)</f>
        <v>26530.721649999999</v>
      </c>
      <c r="G5" s="100">
        <f t="shared" si="1"/>
        <v>29234</v>
      </c>
      <c r="H5" s="101">
        <f t="shared" si="1"/>
        <v>36772</v>
      </c>
      <c r="I5" s="100">
        <f t="shared" si="1"/>
        <v>34382</v>
      </c>
      <c r="J5" s="102">
        <f t="shared" si="1"/>
        <v>33772</v>
      </c>
      <c r="K5" s="100">
        <f t="shared" si="1"/>
        <v>41014</v>
      </c>
      <c r="L5" s="100">
        <f t="shared" si="1"/>
        <v>42921</v>
      </c>
      <c r="M5" s="100">
        <f t="shared" si="1"/>
        <v>45246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19075.637430000002</v>
      </c>
      <c r="F6" s="79">
        <v>23124.41</v>
      </c>
      <c r="G6" s="79">
        <v>25502</v>
      </c>
      <c r="H6" s="80">
        <v>32510</v>
      </c>
      <c r="I6" s="79">
        <v>30050</v>
      </c>
      <c r="J6" s="81">
        <v>29440</v>
      </c>
      <c r="K6" s="79">
        <v>36489</v>
      </c>
      <c r="L6" s="79">
        <v>38188</v>
      </c>
      <c r="M6" s="79">
        <v>40261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2857.4840300000001</v>
      </c>
      <c r="F7" s="93">
        <v>3406.3116500000001</v>
      </c>
      <c r="G7" s="93">
        <v>3732</v>
      </c>
      <c r="H7" s="94">
        <v>4262</v>
      </c>
      <c r="I7" s="93">
        <v>4332</v>
      </c>
      <c r="J7" s="95">
        <v>4332</v>
      </c>
      <c r="K7" s="93">
        <v>4525</v>
      </c>
      <c r="L7" s="93">
        <v>4733</v>
      </c>
      <c r="M7" s="93">
        <v>4985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20376</v>
      </c>
      <c r="F8" s="100">
        <f t="shared" ref="F8:M8" si="2">SUM(F9:F46)</f>
        <v>23430.196069999995</v>
      </c>
      <c r="G8" s="100">
        <f t="shared" si="2"/>
        <v>29602</v>
      </c>
      <c r="H8" s="101">
        <f t="shared" si="2"/>
        <v>28574</v>
      </c>
      <c r="I8" s="100">
        <f t="shared" si="2"/>
        <v>29296</v>
      </c>
      <c r="J8" s="102">
        <f t="shared" si="2"/>
        <v>28274</v>
      </c>
      <c r="K8" s="100">
        <f t="shared" si="2"/>
        <v>30230</v>
      </c>
      <c r="L8" s="100">
        <f t="shared" si="2"/>
        <v>31521</v>
      </c>
      <c r="M8" s="100">
        <f t="shared" si="2"/>
        <v>32247.506000000001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67</v>
      </c>
      <c r="F9" s="79">
        <v>122.47729</v>
      </c>
      <c r="G9" s="79">
        <v>131</v>
      </c>
      <c r="H9" s="80">
        <v>329</v>
      </c>
      <c r="I9" s="79">
        <v>239</v>
      </c>
      <c r="J9" s="81">
        <v>211</v>
      </c>
      <c r="K9" s="79">
        <v>296</v>
      </c>
      <c r="L9" s="79">
        <v>309</v>
      </c>
      <c r="M9" s="79">
        <v>326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202</v>
      </c>
      <c r="F10" s="86">
        <v>-30</v>
      </c>
      <c r="G10" s="86">
        <v>1177</v>
      </c>
      <c r="H10" s="87">
        <v>474</v>
      </c>
      <c r="I10" s="86">
        <v>1238</v>
      </c>
      <c r="J10" s="88">
        <v>741</v>
      </c>
      <c r="K10" s="86">
        <v>319</v>
      </c>
      <c r="L10" s="86">
        <v>334</v>
      </c>
      <c r="M10" s="86">
        <v>352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93</v>
      </c>
      <c r="F11" s="86">
        <v>67</v>
      </c>
      <c r="G11" s="86">
        <v>172</v>
      </c>
      <c r="H11" s="87">
        <v>198</v>
      </c>
      <c r="I11" s="86">
        <v>788</v>
      </c>
      <c r="J11" s="88">
        <v>246</v>
      </c>
      <c r="K11" s="86">
        <v>382</v>
      </c>
      <c r="L11" s="86">
        <v>390</v>
      </c>
      <c r="M11" s="86">
        <v>411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1644</v>
      </c>
      <c r="F12" s="86">
        <v>1906</v>
      </c>
      <c r="G12" s="86">
        <v>2877</v>
      </c>
      <c r="H12" s="87">
        <v>2300</v>
      </c>
      <c r="I12" s="86">
        <v>2790</v>
      </c>
      <c r="J12" s="88">
        <v>2790</v>
      </c>
      <c r="K12" s="86">
        <v>2500</v>
      </c>
      <c r="L12" s="86">
        <v>2616</v>
      </c>
      <c r="M12" s="86">
        <v>2751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371</v>
      </c>
      <c r="F14" s="86">
        <v>328.46647999999999</v>
      </c>
      <c r="G14" s="86">
        <v>335</v>
      </c>
      <c r="H14" s="87">
        <v>734</v>
      </c>
      <c r="I14" s="86">
        <v>625</v>
      </c>
      <c r="J14" s="88">
        <v>667</v>
      </c>
      <c r="K14" s="86">
        <v>694</v>
      </c>
      <c r="L14" s="86">
        <v>637</v>
      </c>
      <c r="M14" s="86">
        <v>671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1545</v>
      </c>
      <c r="F15" s="86">
        <v>1491.3122499999999</v>
      </c>
      <c r="G15" s="86">
        <v>1469</v>
      </c>
      <c r="H15" s="87">
        <v>1569</v>
      </c>
      <c r="I15" s="86">
        <v>1604</v>
      </c>
      <c r="J15" s="88">
        <v>1504</v>
      </c>
      <c r="K15" s="86">
        <v>1501</v>
      </c>
      <c r="L15" s="86">
        <v>1570</v>
      </c>
      <c r="M15" s="86">
        <v>1652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151</v>
      </c>
      <c r="F16" s="86">
        <v>164</v>
      </c>
      <c r="G16" s="86">
        <v>244</v>
      </c>
      <c r="H16" s="87">
        <v>257</v>
      </c>
      <c r="I16" s="86">
        <v>257</v>
      </c>
      <c r="J16" s="88">
        <v>257</v>
      </c>
      <c r="K16" s="86">
        <v>257</v>
      </c>
      <c r="L16" s="86">
        <v>269</v>
      </c>
      <c r="M16" s="86">
        <v>284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26</v>
      </c>
      <c r="F17" s="86">
        <v>0</v>
      </c>
      <c r="G17" s="86">
        <v>0</v>
      </c>
      <c r="H17" s="87">
        <v>5</v>
      </c>
      <c r="I17" s="86">
        <v>0</v>
      </c>
      <c r="J17" s="88">
        <v>0</v>
      </c>
      <c r="K17" s="86">
        <v>5</v>
      </c>
      <c r="L17" s="86">
        <v>6</v>
      </c>
      <c r="M17" s="86">
        <v>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69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42</v>
      </c>
      <c r="F21" s="86">
        <v>192</v>
      </c>
      <c r="G21" s="86">
        <v>835</v>
      </c>
      <c r="H21" s="87">
        <v>165</v>
      </c>
      <c r="I21" s="86">
        <v>165</v>
      </c>
      <c r="J21" s="88">
        <v>165</v>
      </c>
      <c r="K21" s="86">
        <v>165</v>
      </c>
      <c r="L21" s="86">
        <v>173</v>
      </c>
      <c r="M21" s="86">
        <v>182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131</v>
      </c>
      <c r="F22" s="86">
        <v>70.612609999999989</v>
      </c>
      <c r="G22" s="86">
        <v>77</v>
      </c>
      <c r="H22" s="87">
        <v>116</v>
      </c>
      <c r="I22" s="86">
        <v>90</v>
      </c>
      <c r="J22" s="88">
        <v>28</v>
      </c>
      <c r="K22" s="86">
        <v>116</v>
      </c>
      <c r="L22" s="86">
        <v>119</v>
      </c>
      <c r="M22" s="86">
        <v>124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198</v>
      </c>
      <c r="F23" s="86">
        <v>103.15448000000001</v>
      </c>
      <c r="G23" s="86">
        <v>1274</v>
      </c>
      <c r="H23" s="87">
        <v>48</v>
      </c>
      <c r="I23" s="86">
        <v>51</v>
      </c>
      <c r="J23" s="88">
        <v>85</v>
      </c>
      <c r="K23" s="86">
        <v>48</v>
      </c>
      <c r="L23" s="86">
        <v>50</v>
      </c>
      <c r="M23" s="86">
        <v>53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8</v>
      </c>
      <c r="F25" s="86">
        <v>3419</v>
      </c>
      <c r="G25" s="86">
        <v>3642</v>
      </c>
      <c r="H25" s="87">
        <v>0</v>
      </c>
      <c r="I25" s="86">
        <v>2641</v>
      </c>
      <c r="J25" s="88">
        <v>2641</v>
      </c>
      <c r="K25" s="86">
        <v>4200</v>
      </c>
      <c r="L25" s="86">
        <v>4250</v>
      </c>
      <c r="M25" s="86">
        <v>4400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6</v>
      </c>
      <c r="J27" s="88">
        <v>6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41</v>
      </c>
      <c r="F29" s="86">
        <v>80.513670000000005</v>
      </c>
      <c r="G29" s="86">
        <v>34</v>
      </c>
      <c r="H29" s="87">
        <v>85</v>
      </c>
      <c r="I29" s="86">
        <v>111</v>
      </c>
      <c r="J29" s="88">
        <v>111</v>
      </c>
      <c r="K29" s="86">
        <v>85</v>
      </c>
      <c r="L29" s="86">
        <v>88</v>
      </c>
      <c r="M29" s="86">
        <v>93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</v>
      </c>
      <c r="F31" s="86">
        <v>10.158770000000001</v>
      </c>
      <c r="G31" s="86">
        <v>0</v>
      </c>
      <c r="H31" s="87">
        <v>35</v>
      </c>
      <c r="I31" s="86">
        <v>10</v>
      </c>
      <c r="J31" s="88">
        <v>0</v>
      </c>
      <c r="K31" s="86">
        <v>35</v>
      </c>
      <c r="L31" s="86">
        <v>37</v>
      </c>
      <c r="M31" s="86">
        <v>39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13</v>
      </c>
      <c r="F32" s="86">
        <v>7.3</v>
      </c>
      <c r="G32" s="86">
        <v>1</v>
      </c>
      <c r="H32" s="87">
        <v>8</v>
      </c>
      <c r="I32" s="86">
        <v>1</v>
      </c>
      <c r="J32" s="88">
        <v>1</v>
      </c>
      <c r="K32" s="86">
        <v>8</v>
      </c>
      <c r="L32" s="86">
        <v>8</v>
      </c>
      <c r="M32" s="86">
        <v>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0.27185000000000004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112</v>
      </c>
      <c r="F37" s="86">
        <v>159.24095</v>
      </c>
      <c r="G37" s="86">
        <v>115</v>
      </c>
      <c r="H37" s="87">
        <v>206</v>
      </c>
      <c r="I37" s="86">
        <v>355</v>
      </c>
      <c r="J37" s="88">
        <v>355</v>
      </c>
      <c r="K37" s="86">
        <v>206</v>
      </c>
      <c r="L37" s="86">
        <v>216</v>
      </c>
      <c r="M37" s="86">
        <v>228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650</v>
      </c>
      <c r="F38" s="86">
        <v>688.8783599999922</v>
      </c>
      <c r="G38" s="86">
        <v>848</v>
      </c>
      <c r="H38" s="87">
        <v>999</v>
      </c>
      <c r="I38" s="86">
        <v>1178</v>
      </c>
      <c r="J38" s="88">
        <v>1072</v>
      </c>
      <c r="K38" s="86">
        <v>1012</v>
      </c>
      <c r="L38" s="86">
        <v>1051</v>
      </c>
      <c r="M38" s="86">
        <v>1106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9065</v>
      </c>
      <c r="F39" s="86">
        <v>10055.483029999999</v>
      </c>
      <c r="G39" s="86">
        <v>10767</v>
      </c>
      <c r="H39" s="87">
        <v>10127</v>
      </c>
      <c r="I39" s="86">
        <v>9433</v>
      </c>
      <c r="J39" s="88">
        <v>9512</v>
      </c>
      <c r="K39" s="86">
        <v>10909</v>
      </c>
      <c r="L39" s="86">
        <v>11411</v>
      </c>
      <c r="M39" s="86">
        <v>12016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1385</v>
      </c>
      <c r="F40" s="86">
        <v>1478.32187</v>
      </c>
      <c r="G40" s="86">
        <v>1861</v>
      </c>
      <c r="H40" s="87">
        <v>1620</v>
      </c>
      <c r="I40" s="86">
        <v>1620</v>
      </c>
      <c r="J40" s="88">
        <v>1782</v>
      </c>
      <c r="K40" s="86">
        <v>1620</v>
      </c>
      <c r="L40" s="86">
        <v>1695</v>
      </c>
      <c r="M40" s="86">
        <v>1785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4064</v>
      </c>
      <c r="F42" s="86">
        <v>2460.6954599999999</v>
      </c>
      <c r="G42" s="86">
        <v>3192</v>
      </c>
      <c r="H42" s="87">
        <v>6420</v>
      </c>
      <c r="I42" s="86">
        <v>3518</v>
      </c>
      <c r="J42" s="88">
        <v>3528</v>
      </c>
      <c r="K42" s="86">
        <v>4971</v>
      </c>
      <c r="L42" s="86">
        <v>5346</v>
      </c>
      <c r="M42" s="86">
        <v>4768.5060000000003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416</v>
      </c>
      <c r="F43" s="86">
        <v>508</v>
      </c>
      <c r="G43" s="86">
        <v>322</v>
      </c>
      <c r="H43" s="87">
        <v>500</v>
      </c>
      <c r="I43" s="86">
        <v>487</v>
      </c>
      <c r="J43" s="88">
        <v>467</v>
      </c>
      <c r="K43" s="86">
        <v>500</v>
      </c>
      <c r="L43" s="86">
        <v>523</v>
      </c>
      <c r="M43" s="86">
        <v>551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93</v>
      </c>
      <c r="F44" s="86">
        <v>15</v>
      </c>
      <c r="G44" s="86">
        <v>68</v>
      </c>
      <c r="H44" s="87">
        <v>2093</v>
      </c>
      <c r="I44" s="86">
        <v>1844</v>
      </c>
      <c r="J44" s="88">
        <v>1844</v>
      </c>
      <c r="K44" s="86">
        <v>102</v>
      </c>
      <c r="L44" s="86">
        <v>110</v>
      </c>
      <c r="M44" s="86">
        <v>111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56</v>
      </c>
      <c r="F45" s="86">
        <v>132.309</v>
      </c>
      <c r="G45" s="86">
        <v>84</v>
      </c>
      <c r="H45" s="87">
        <v>286</v>
      </c>
      <c r="I45" s="86">
        <v>245</v>
      </c>
      <c r="J45" s="88">
        <v>261</v>
      </c>
      <c r="K45" s="86">
        <v>299</v>
      </c>
      <c r="L45" s="86">
        <v>313</v>
      </c>
      <c r="M45" s="86">
        <v>330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8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12.20609</v>
      </c>
      <c r="F47" s="100">
        <f t="shared" ref="F47:M47" si="3">SUM(F48:F49)</f>
        <v>20.80988</v>
      </c>
      <c r="G47" s="100">
        <f t="shared" si="3"/>
        <v>0</v>
      </c>
      <c r="H47" s="101">
        <f t="shared" si="3"/>
        <v>0</v>
      </c>
      <c r="I47" s="100">
        <f t="shared" si="3"/>
        <v>40</v>
      </c>
      <c r="J47" s="102">
        <f t="shared" si="3"/>
        <v>23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12.20609</v>
      </c>
      <c r="F48" s="79">
        <v>20.80988</v>
      </c>
      <c r="G48" s="79">
        <v>0</v>
      </c>
      <c r="H48" s="80">
        <v>0</v>
      </c>
      <c r="I48" s="79">
        <v>40</v>
      </c>
      <c r="J48" s="81">
        <v>23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167</v>
      </c>
      <c r="F51" s="72">
        <f t="shared" ref="F51:M51" si="4">F52+F59+F62+F63+F64+F72+F73</f>
        <v>1053</v>
      </c>
      <c r="G51" s="72">
        <f t="shared" si="4"/>
        <v>127</v>
      </c>
      <c r="H51" s="73">
        <f t="shared" si="4"/>
        <v>170</v>
      </c>
      <c r="I51" s="72">
        <f t="shared" si="4"/>
        <v>447</v>
      </c>
      <c r="J51" s="74">
        <f t="shared" si="4"/>
        <v>447</v>
      </c>
      <c r="K51" s="72">
        <f t="shared" si="4"/>
        <v>1262</v>
      </c>
      <c r="L51" s="72">
        <f t="shared" si="4"/>
        <v>1356</v>
      </c>
      <c r="M51" s="72">
        <f t="shared" si="4"/>
        <v>1459.4940000000001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133</v>
      </c>
      <c r="F59" s="100">
        <f t="shared" ref="F59:M59" si="8">SUM(F60:F61)</f>
        <v>1000</v>
      </c>
      <c r="G59" s="100">
        <f t="shared" si="8"/>
        <v>84</v>
      </c>
      <c r="H59" s="101">
        <f t="shared" si="8"/>
        <v>133</v>
      </c>
      <c r="I59" s="100">
        <f t="shared" si="8"/>
        <v>410</v>
      </c>
      <c r="J59" s="102">
        <f t="shared" si="8"/>
        <v>410</v>
      </c>
      <c r="K59" s="100">
        <f t="shared" si="8"/>
        <v>140</v>
      </c>
      <c r="L59" s="100">
        <f t="shared" si="8"/>
        <v>146</v>
      </c>
      <c r="M59" s="100">
        <f t="shared" si="8"/>
        <v>153.738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133</v>
      </c>
      <c r="F61" s="93">
        <v>1000</v>
      </c>
      <c r="G61" s="93">
        <v>84</v>
      </c>
      <c r="H61" s="94">
        <v>133</v>
      </c>
      <c r="I61" s="93">
        <v>410</v>
      </c>
      <c r="J61" s="95">
        <v>410</v>
      </c>
      <c r="K61" s="93">
        <v>140</v>
      </c>
      <c r="L61" s="93">
        <v>146</v>
      </c>
      <c r="M61" s="93">
        <v>153.738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34</v>
      </c>
      <c r="F73" s="86">
        <f t="shared" ref="F73:M73" si="12">SUM(F74:F75)</f>
        <v>53</v>
      </c>
      <c r="G73" s="86">
        <f t="shared" si="12"/>
        <v>43</v>
      </c>
      <c r="H73" s="87">
        <f t="shared" si="12"/>
        <v>37</v>
      </c>
      <c r="I73" s="86">
        <f t="shared" si="12"/>
        <v>37</v>
      </c>
      <c r="J73" s="88">
        <f t="shared" si="12"/>
        <v>37</v>
      </c>
      <c r="K73" s="86">
        <f t="shared" si="12"/>
        <v>1122</v>
      </c>
      <c r="L73" s="86">
        <f t="shared" si="12"/>
        <v>1210</v>
      </c>
      <c r="M73" s="86">
        <f t="shared" si="12"/>
        <v>1305.7560000000001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34</v>
      </c>
      <c r="F75" s="93">
        <v>53</v>
      </c>
      <c r="G75" s="93">
        <v>43</v>
      </c>
      <c r="H75" s="94">
        <v>37</v>
      </c>
      <c r="I75" s="93">
        <v>37</v>
      </c>
      <c r="J75" s="95">
        <v>37</v>
      </c>
      <c r="K75" s="93">
        <v>1122</v>
      </c>
      <c r="L75" s="93">
        <v>1210</v>
      </c>
      <c r="M75" s="93">
        <v>1305.7560000000001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1484.7706799999985</v>
      </c>
      <c r="F77" s="72">
        <f t="shared" ref="F77:M77" si="13">F78+F81+F84+F85+F86+F87+F88</f>
        <v>726.5972300000019</v>
      </c>
      <c r="G77" s="72">
        <f t="shared" si="13"/>
        <v>690</v>
      </c>
      <c r="H77" s="73">
        <f t="shared" si="13"/>
        <v>1077</v>
      </c>
      <c r="I77" s="72">
        <f t="shared" si="13"/>
        <v>4652</v>
      </c>
      <c r="J77" s="74">
        <f t="shared" si="13"/>
        <v>5129</v>
      </c>
      <c r="K77" s="72">
        <f t="shared" si="13"/>
        <v>2174</v>
      </c>
      <c r="L77" s="72">
        <f t="shared" si="13"/>
        <v>1430</v>
      </c>
      <c r="M77" s="72">
        <f t="shared" si="13"/>
        <v>1503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1415.7706799999985</v>
      </c>
      <c r="F81" s="86">
        <f t="shared" ref="F81:M81" si="15">SUM(F82:F83)</f>
        <v>726.5972300000019</v>
      </c>
      <c r="G81" s="86">
        <f t="shared" si="15"/>
        <v>690</v>
      </c>
      <c r="H81" s="87">
        <f t="shared" si="15"/>
        <v>1077</v>
      </c>
      <c r="I81" s="86">
        <f t="shared" si="15"/>
        <v>4652</v>
      </c>
      <c r="J81" s="88">
        <f t="shared" si="15"/>
        <v>5129</v>
      </c>
      <c r="K81" s="86">
        <f t="shared" si="15"/>
        <v>2174</v>
      </c>
      <c r="L81" s="86">
        <f t="shared" si="15"/>
        <v>1430</v>
      </c>
      <c r="M81" s="86">
        <f t="shared" si="15"/>
        <v>1503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685</v>
      </c>
      <c r="F82" s="79">
        <v>0</v>
      </c>
      <c r="G82" s="79">
        <v>0</v>
      </c>
      <c r="H82" s="80">
        <v>0</v>
      </c>
      <c r="I82" s="79">
        <v>4052</v>
      </c>
      <c r="J82" s="81">
        <v>4052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730.77067999999849</v>
      </c>
      <c r="F83" s="93">
        <v>726.5972300000019</v>
      </c>
      <c r="G83" s="93">
        <v>690</v>
      </c>
      <c r="H83" s="94">
        <v>1077</v>
      </c>
      <c r="I83" s="93">
        <v>600</v>
      </c>
      <c r="J83" s="95">
        <v>1077</v>
      </c>
      <c r="K83" s="93">
        <v>2174</v>
      </c>
      <c r="L83" s="93">
        <v>1430</v>
      </c>
      <c r="M83" s="93">
        <v>1503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69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43973.098230000003</v>
      </c>
      <c r="F92" s="46">
        <f t="shared" ref="F92:M92" si="16">F4+F51+F77+F90</f>
        <v>51761.324829999998</v>
      </c>
      <c r="G92" s="46">
        <f t="shared" si="16"/>
        <v>59653</v>
      </c>
      <c r="H92" s="47">
        <f t="shared" si="16"/>
        <v>66593</v>
      </c>
      <c r="I92" s="46">
        <f t="shared" si="16"/>
        <v>68817</v>
      </c>
      <c r="J92" s="48">
        <f t="shared" si="16"/>
        <v>67645</v>
      </c>
      <c r="K92" s="46">
        <f t="shared" si="16"/>
        <v>74680</v>
      </c>
      <c r="L92" s="46">
        <f t="shared" si="16"/>
        <v>77228</v>
      </c>
      <c r="M92" s="46">
        <f t="shared" si="16"/>
        <v>80456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10169.83066</v>
      </c>
      <c r="F4" s="72">
        <f t="shared" ref="F4:M4" si="0">F5+F8+F47</f>
        <v>13280.013009999999</v>
      </c>
      <c r="G4" s="72">
        <f t="shared" si="0"/>
        <v>13345</v>
      </c>
      <c r="H4" s="73">
        <f t="shared" si="0"/>
        <v>15169</v>
      </c>
      <c r="I4" s="72">
        <f t="shared" si="0"/>
        <v>14269</v>
      </c>
      <c r="J4" s="74">
        <f t="shared" si="0"/>
        <v>15169</v>
      </c>
      <c r="K4" s="72">
        <f t="shared" si="0"/>
        <v>15788</v>
      </c>
      <c r="L4" s="72">
        <f t="shared" si="0"/>
        <v>16546</v>
      </c>
      <c r="M4" s="72">
        <f t="shared" si="0"/>
        <v>17422.004999999997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8604.5189499999997</v>
      </c>
      <c r="F5" s="100">
        <f t="shared" ref="F5:M5" si="1">SUM(F6:F7)</f>
        <v>9611.0420999999988</v>
      </c>
      <c r="G5" s="100">
        <f t="shared" si="1"/>
        <v>10289</v>
      </c>
      <c r="H5" s="101">
        <f t="shared" si="1"/>
        <v>11969</v>
      </c>
      <c r="I5" s="100">
        <f t="shared" si="1"/>
        <v>11069</v>
      </c>
      <c r="J5" s="102">
        <f t="shared" si="1"/>
        <v>11969</v>
      </c>
      <c r="K5" s="100">
        <f t="shared" si="1"/>
        <v>12568</v>
      </c>
      <c r="L5" s="100">
        <f t="shared" si="1"/>
        <v>13197</v>
      </c>
      <c r="M5" s="100">
        <f t="shared" si="1"/>
        <v>13897.349999999999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7507.2665299999999</v>
      </c>
      <c r="F6" s="79">
        <v>8468.7455799999989</v>
      </c>
      <c r="G6" s="79">
        <v>9103</v>
      </c>
      <c r="H6" s="80">
        <v>9783</v>
      </c>
      <c r="I6" s="79">
        <v>9163</v>
      </c>
      <c r="J6" s="81">
        <v>9863</v>
      </c>
      <c r="K6" s="79">
        <v>10272</v>
      </c>
      <c r="L6" s="79">
        <v>10796</v>
      </c>
      <c r="M6" s="79">
        <v>11368.962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1097.25242</v>
      </c>
      <c r="F7" s="93">
        <v>1142.2965199999999</v>
      </c>
      <c r="G7" s="93">
        <v>1186</v>
      </c>
      <c r="H7" s="94">
        <v>2186</v>
      </c>
      <c r="I7" s="93">
        <v>1906</v>
      </c>
      <c r="J7" s="95">
        <v>2106</v>
      </c>
      <c r="K7" s="93">
        <v>2296</v>
      </c>
      <c r="L7" s="93">
        <v>2401</v>
      </c>
      <c r="M7" s="93">
        <v>2528.3879999999999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1565.3117099999999</v>
      </c>
      <c r="F8" s="100">
        <f t="shared" ref="F8:M8" si="2">SUM(F9:F46)</f>
        <v>3668.9709100000005</v>
      </c>
      <c r="G8" s="100">
        <f t="shared" si="2"/>
        <v>3056</v>
      </c>
      <c r="H8" s="101">
        <f t="shared" si="2"/>
        <v>3200</v>
      </c>
      <c r="I8" s="100">
        <f t="shared" si="2"/>
        <v>3200</v>
      </c>
      <c r="J8" s="102">
        <f t="shared" si="2"/>
        <v>3200</v>
      </c>
      <c r="K8" s="100">
        <f t="shared" si="2"/>
        <v>3220</v>
      </c>
      <c r="L8" s="100">
        <f t="shared" si="2"/>
        <v>3349</v>
      </c>
      <c r="M8" s="100">
        <f t="shared" si="2"/>
        <v>3524.6549999999997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1.71</v>
      </c>
      <c r="G9" s="79">
        <v>0</v>
      </c>
      <c r="H9" s="80">
        <v>3</v>
      </c>
      <c r="I9" s="79">
        <v>3</v>
      </c>
      <c r="J9" s="81">
        <v>3</v>
      </c>
      <c r="K9" s="79">
        <v>3</v>
      </c>
      <c r="L9" s="79">
        <v>3</v>
      </c>
      <c r="M9" s="79">
        <v>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40</v>
      </c>
      <c r="F10" s="86">
        <v>21.245900000000002</v>
      </c>
      <c r="G10" s="86">
        <v>29</v>
      </c>
      <c r="H10" s="87">
        <v>0</v>
      </c>
      <c r="I10" s="86">
        <v>100</v>
      </c>
      <c r="J10" s="88">
        <v>100</v>
      </c>
      <c r="K10" s="86">
        <v>0</v>
      </c>
      <c r="L10" s="86">
        <v>305</v>
      </c>
      <c r="M10" s="86">
        <v>321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4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289.87</v>
      </c>
      <c r="F14" s="86">
        <v>317.97324000000003</v>
      </c>
      <c r="G14" s="86">
        <v>437</v>
      </c>
      <c r="H14" s="87">
        <v>180</v>
      </c>
      <c r="I14" s="86">
        <v>570</v>
      </c>
      <c r="J14" s="88">
        <v>570</v>
      </c>
      <c r="K14" s="86">
        <v>200</v>
      </c>
      <c r="L14" s="86">
        <v>655</v>
      </c>
      <c r="M14" s="86">
        <v>688.76599999999996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</v>
      </c>
      <c r="F15" s="86">
        <v>20.714080000000003</v>
      </c>
      <c r="G15" s="86">
        <v>24</v>
      </c>
      <c r="H15" s="87">
        <v>50</v>
      </c>
      <c r="I15" s="86">
        <v>280</v>
      </c>
      <c r="J15" s="88">
        <v>280</v>
      </c>
      <c r="K15" s="86">
        <v>50</v>
      </c>
      <c r="L15" s="86">
        <v>72</v>
      </c>
      <c r="M15" s="86">
        <v>76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</v>
      </c>
      <c r="F22" s="86">
        <v>1.9942200000000001</v>
      </c>
      <c r="G22" s="86">
        <v>5</v>
      </c>
      <c r="H22" s="87">
        <v>14</v>
      </c>
      <c r="I22" s="86">
        <v>104</v>
      </c>
      <c r="J22" s="88">
        <v>133</v>
      </c>
      <c r="K22" s="86">
        <v>14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192</v>
      </c>
      <c r="F23" s="86">
        <v>2046.8298600000001</v>
      </c>
      <c r="G23" s="86">
        <v>1030</v>
      </c>
      <c r="H23" s="87">
        <v>1200</v>
      </c>
      <c r="I23" s="86">
        <v>320</v>
      </c>
      <c r="J23" s="88">
        <v>320</v>
      </c>
      <c r="K23" s="86">
        <v>1200</v>
      </c>
      <c r="L23" s="86">
        <v>853</v>
      </c>
      <c r="M23" s="86">
        <v>898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2.9122600000000003</v>
      </c>
      <c r="F29" s="86">
        <v>8.5879799999999999</v>
      </c>
      <c r="G29" s="86">
        <v>0</v>
      </c>
      <c r="H29" s="87">
        <v>10</v>
      </c>
      <c r="I29" s="86">
        <v>20</v>
      </c>
      <c r="J29" s="88">
        <v>21</v>
      </c>
      <c r="K29" s="86">
        <v>10</v>
      </c>
      <c r="L29" s="86">
        <v>5</v>
      </c>
      <c r="M29" s="86">
        <v>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</v>
      </c>
      <c r="F32" s="86">
        <v>0</v>
      </c>
      <c r="G32" s="86">
        <v>0</v>
      </c>
      <c r="H32" s="87">
        <v>0</v>
      </c>
      <c r="I32" s="86">
        <v>2</v>
      </c>
      <c r="J32" s="88">
        <v>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50</v>
      </c>
      <c r="J37" s="88">
        <v>50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164</v>
      </c>
      <c r="F38" s="86">
        <v>124.27175</v>
      </c>
      <c r="G38" s="86">
        <v>134</v>
      </c>
      <c r="H38" s="87">
        <v>270</v>
      </c>
      <c r="I38" s="86">
        <v>242</v>
      </c>
      <c r="J38" s="88">
        <v>242</v>
      </c>
      <c r="K38" s="86">
        <v>270</v>
      </c>
      <c r="L38" s="86">
        <v>295</v>
      </c>
      <c r="M38" s="86">
        <v>311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76</v>
      </c>
      <c r="F39" s="86">
        <v>57.79692</v>
      </c>
      <c r="G39" s="86">
        <v>75</v>
      </c>
      <c r="H39" s="87">
        <v>127</v>
      </c>
      <c r="I39" s="86">
        <v>137</v>
      </c>
      <c r="J39" s="88">
        <v>137</v>
      </c>
      <c r="K39" s="86">
        <v>127</v>
      </c>
      <c r="L39" s="86">
        <v>127</v>
      </c>
      <c r="M39" s="86">
        <v>134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50</v>
      </c>
      <c r="J41" s="88">
        <v>50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671.52945</v>
      </c>
      <c r="F42" s="86">
        <v>878.48695999999995</v>
      </c>
      <c r="G42" s="86">
        <v>1090</v>
      </c>
      <c r="H42" s="87">
        <v>1132</v>
      </c>
      <c r="I42" s="86">
        <v>1105</v>
      </c>
      <c r="J42" s="88">
        <v>1107</v>
      </c>
      <c r="K42" s="86">
        <v>1132</v>
      </c>
      <c r="L42" s="86">
        <v>803</v>
      </c>
      <c r="M42" s="86">
        <v>845.8889999999999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21</v>
      </c>
      <c r="M43" s="86">
        <v>22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23</v>
      </c>
      <c r="H44" s="87">
        <v>0</v>
      </c>
      <c r="I44" s="86">
        <v>14</v>
      </c>
      <c r="J44" s="88">
        <v>13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</v>
      </c>
      <c r="F45" s="86">
        <v>189.35999999999999</v>
      </c>
      <c r="G45" s="86">
        <v>205</v>
      </c>
      <c r="H45" s="87">
        <v>214</v>
      </c>
      <c r="I45" s="86">
        <v>203</v>
      </c>
      <c r="J45" s="88">
        <v>173</v>
      </c>
      <c r="K45" s="86">
        <v>214</v>
      </c>
      <c r="L45" s="86">
        <v>210</v>
      </c>
      <c r="M45" s="86">
        <v>221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96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16508</v>
      </c>
      <c r="F51" s="72">
        <f t="shared" ref="F51:M51" si="4">F52+F59+F62+F63+F64+F72+F73</f>
        <v>20572.683150000001</v>
      </c>
      <c r="G51" s="72">
        <f t="shared" si="4"/>
        <v>10803</v>
      </c>
      <c r="H51" s="73">
        <f t="shared" si="4"/>
        <v>12162</v>
      </c>
      <c r="I51" s="72">
        <f t="shared" si="4"/>
        <v>19662</v>
      </c>
      <c r="J51" s="74">
        <f t="shared" si="4"/>
        <v>19662</v>
      </c>
      <c r="K51" s="72">
        <f t="shared" si="4"/>
        <v>28630</v>
      </c>
      <c r="L51" s="72">
        <f t="shared" si="4"/>
        <v>40688</v>
      </c>
      <c r="M51" s="72">
        <f t="shared" si="4"/>
        <v>32119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898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898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16508</v>
      </c>
      <c r="F64" s="93">
        <f t="shared" ref="F64:M64" si="9">F65+F68</f>
        <v>20572.683150000001</v>
      </c>
      <c r="G64" s="93">
        <f t="shared" si="9"/>
        <v>9881</v>
      </c>
      <c r="H64" s="94">
        <f t="shared" si="9"/>
        <v>12162</v>
      </c>
      <c r="I64" s="93">
        <f t="shared" si="9"/>
        <v>19662</v>
      </c>
      <c r="J64" s="95">
        <f t="shared" si="9"/>
        <v>19662</v>
      </c>
      <c r="K64" s="93">
        <f t="shared" si="9"/>
        <v>28630</v>
      </c>
      <c r="L64" s="93">
        <f t="shared" si="9"/>
        <v>40688</v>
      </c>
      <c r="M64" s="93">
        <f t="shared" si="9"/>
        <v>32119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16508</v>
      </c>
      <c r="F65" s="100">
        <f t="shared" ref="F65:M65" si="10">SUM(F66:F67)</f>
        <v>20572.683150000001</v>
      </c>
      <c r="G65" s="100">
        <f t="shared" si="10"/>
        <v>9881</v>
      </c>
      <c r="H65" s="101">
        <f t="shared" si="10"/>
        <v>12162</v>
      </c>
      <c r="I65" s="100">
        <f t="shared" si="10"/>
        <v>19662</v>
      </c>
      <c r="J65" s="102">
        <f t="shared" si="10"/>
        <v>19662</v>
      </c>
      <c r="K65" s="100">
        <f t="shared" si="10"/>
        <v>28630</v>
      </c>
      <c r="L65" s="100">
        <f t="shared" si="10"/>
        <v>40688</v>
      </c>
      <c r="M65" s="100">
        <f t="shared" si="10"/>
        <v>32119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16508</v>
      </c>
      <c r="F67" s="93">
        <v>20572.683150000001</v>
      </c>
      <c r="G67" s="93">
        <v>9881</v>
      </c>
      <c r="H67" s="94">
        <v>12162</v>
      </c>
      <c r="I67" s="93">
        <v>19662</v>
      </c>
      <c r="J67" s="95">
        <v>19662</v>
      </c>
      <c r="K67" s="93">
        <v>28630</v>
      </c>
      <c r="L67" s="93">
        <v>40688</v>
      </c>
      <c r="M67" s="95">
        <v>32119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24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24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3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3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3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26677.83066</v>
      </c>
      <c r="F92" s="46">
        <f t="shared" ref="F92:M92" si="16">F4+F51+F77+F90</f>
        <v>33852.69616</v>
      </c>
      <c r="G92" s="46">
        <f t="shared" si="16"/>
        <v>24151</v>
      </c>
      <c r="H92" s="47">
        <f t="shared" si="16"/>
        <v>27331</v>
      </c>
      <c r="I92" s="46">
        <f t="shared" si="16"/>
        <v>33931</v>
      </c>
      <c r="J92" s="48">
        <f t="shared" si="16"/>
        <v>34831</v>
      </c>
      <c r="K92" s="46">
        <f t="shared" si="16"/>
        <v>44418</v>
      </c>
      <c r="L92" s="46">
        <f t="shared" si="16"/>
        <v>57234</v>
      </c>
      <c r="M92" s="46">
        <f t="shared" si="16"/>
        <v>49541.004999999997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4445</v>
      </c>
      <c r="F4" s="72">
        <f t="shared" ref="F4:M4" si="0">F5+F8+F47</f>
        <v>686.0966800000042</v>
      </c>
      <c r="G4" s="72">
        <f t="shared" si="0"/>
        <v>2914</v>
      </c>
      <c r="H4" s="73">
        <f t="shared" si="0"/>
        <v>2781</v>
      </c>
      <c r="I4" s="72">
        <f t="shared" si="0"/>
        <v>2087</v>
      </c>
      <c r="J4" s="74">
        <f t="shared" si="0"/>
        <v>2697</v>
      </c>
      <c r="K4" s="72">
        <f t="shared" si="0"/>
        <v>5553</v>
      </c>
      <c r="L4" s="72">
        <f t="shared" si="0"/>
        <v>4675</v>
      </c>
      <c r="M4" s="72">
        <f t="shared" si="0"/>
        <v>6119.01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476</v>
      </c>
      <c r="F5" s="100">
        <f t="shared" ref="F5:M5" si="1">SUM(F6:F7)</f>
        <v>520.70000000000005</v>
      </c>
      <c r="G5" s="100">
        <f t="shared" si="1"/>
        <v>548</v>
      </c>
      <c r="H5" s="101">
        <f t="shared" si="1"/>
        <v>585</v>
      </c>
      <c r="I5" s="100">
        <f t="shared" si="1"/>
        <v>501</v>
      </c>
      <c r="J5" s="102">
        <f t="shared" si="1"/>
        <v>501</v>
      </c>
      <c r="K5" s="100">
        <f t="shared" si="1"/>
        <v>616</v>
      </c>
      <c r="L5" s="100">
        <f t="shared" si="1"/>
        <v>648</v>
      </c>
      <c r="M5" s="100">
        <f t="shared" si="1"/>
        <v>682.34400000000005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420</v>
      </c>
      <c r="F6" s="79">
        <v>464.7</v>
      </c>
      <c r="G6" s="79">
        <v>483</v>
      </c>
      <c r="H6" s="80">
        <v>526</v>
      </c>
      <c r="I6" s="79">
        <v>452</v>
      </c>
      <c r="J6" s="81">
        <v>452</v>
      </c>
      <c r="K6" s="79">
        <v>554</v>
      </c>
      <c r="L6" s="79">
        <v>583</v>
      </c>
      <c r="M6" s="79">
        <v>613.899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56</v>
      </c>
      <c r="F7" s="93">
        <v>56</v>
      </c>
      <c r="G7" s="93">
        <v>65</v>
      </c>
      <c r="H7" s="94">
        <v>59</v>
      </c>
      <c r="I7" s="93">
        <v>49</v>
      </c>
      <c r="J7" s="95">
        <v>49</v>
      </c>
      <c r="K7" s="93">
        <v>62</v>
      </c>
      <c r="L7" s="93">
        <v>65</v>
      </c>
      <c r="M7" s="93">
        <v>68.444999999999993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3969</v>
      </c>
      <c r="F8" s="100">
        <f t="shared" ref="F8:M8" si="2">SUM(F9:F46)</f>
        <v>152.39638000000414</v>
      </c>
      <c r="G8" s="100">
        <f t="shared" si="2"/>
        <v>2366</v>
      </c>
      <c r="H8" s="101">
        <f t="shared" si="2"/>
        <v>2196</v>
      </c>
      <c r="I8" s="100">
        <f t="shared" si="2"/>
        <v>1586</v>
      </c>
      <c r="J8" s="102">
        <f t="shared" si="2"/>
        <v>2196</v>
      </c>
      <c r="K8" s="100">
        <f t="shared" si="2"/>
        <v>4937</v>
      </c>
      <c r="L8" s="100">
        <f t="shared" si="2"/>
        <v>4027</v>
      </c>
      <c r="M8" s="100">
        <f t="shared" si="2"/>
        <v>5436.6660000000002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91</v>
      </c>
      <c r="F10" s="86">
        <v>0</v>
      </c>
      <c r="G10" s="86">
        <v>191</v>
      </c>
      <c r="H10" s="87">
        <v>0</v>
      </c>
      <c r="I10" s="86">
        <v>0</v>
      </c>
      <c r="J10" s="88">
        <v>0</v>
      </c>
      <c r="K10" s="86">
        <v>100</v>
      </c>
      <c r="L10" s="86">
        <v>105</v>
      </c>
      <c r="M10" s="86">
        <v>110.565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230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3219</v>
      </c>
      <c r="F22" s="86">
        <v>123.31240000000327</v>
      </c>
      <c r="G22" s="86">
        <v>2128</v>
      </c>
      <c r="H22" s="87">
        <v>2153</v>
      </c>
      <c r="I22" s="86">
        <v>1473</v>
      </c>
      <c r="J22" s="88">
        <v>2083</v>
      </c>
      <c r="K22" s="86">
        <v>4627</v>
      </c>
      <c r="L22" s="86">
        <v>3705</v>
      </c>
      <c r="M22" s="86">
        <v>5097.6000000000004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67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25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5</v>
      </c>
      <c r="F41" s="86">
        <v>0</v>
      </c>
      <c r="G41" s="86">
        <v>0</v>
      </c>
      <c r="H41" s="87">
        <v>0</v>
      </c>
      <c r="I41" s="86">
        <v>48</v>
      </c>
      <c r="J41" s="88">
        <v>48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181</v>
      </c>
      <c r="F42" s="86">
        <v>29.083980000000881</v>
      </c>
      <c r="G42" s="86">
        <v>47</v>
      </c>
      <c r="H42" s="87">
        <v>43</v>
      </c>
      <c r="I42" s="86">
        <v>43</v>
      </c>
      <c r="J42" s="88">
        <v>43</v>
      </c>
      <c r="K42" s="86">
        <v>160</v>
      </c>
      <c r="L42" s="86">
        <v>166</v>
      </c>
      <c r="M42" s="86">
        <v>174.798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22</v>
      </c>
      <c r="J44" s="88">
        <v>22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76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50</v>
      </c>
      <c r="L45" s="86">
        <v>51</v>
      </c>
      <c r="M45" s="86">
        <v>53.702999999999996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13.000299999999999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13.000299999999999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65724</v>
      </c>
      <c r="F51" s="72">
        <f t="shared" ref="F51:M51" si="4">F52+F59+F62+F63+F64+F72+F73</f>
        <v>48278</v>
      </c>
      <c r="G51" s="72">
        <f t="shared" si="4"/>
        <v>38477</v>
      </c>
      <c r="H51" s="73">
        <f t="shared" si="4"/>
        <v>65841</v>
      </c>
      <c r="I51" s="72">
        <f t="shared" si="4"/>
        <v>49016</v>
      </c>
      <c r="J51" s="74">
        <f t="shared" si="4"/>
        <v>63648</v>
      </c>
      <c r="K51" s="72">
        <f t="shared" si="4"/>
        <v>75618</v>
      </c>
      <c r="L51" s="72">
        <f t="shared" si="4"/>
        <v>67785</v>
      </c>
      <c r="M51" s="72">
        <f t="shared" si="4"/>
        <v>115900.44500000001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60724</v>
      </c>
      <c r="F59" s="100">
        <f t="shared" ref="F59:M59" si="8">SUM(F60:F61)</f>
        <v>23652</v>
      </c>
      <c r="G59" s="100">
        <f t="shared" si="8"/>
        <v>30677</v>
      </c>
      <c r="H59" s="101">
        <f t="shared" si="8"/>
        <v>21969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60724</v>
      </c>
      <c r="F61" s="93">
        <v>23652</v>
      </c>
      <c r="G61" s="93">
        <v>30677</v>
      </c>
      <c r="H61" s="94">
        <v>21969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5000</v>
      </c>
      <c r="F64" s="93">
        <f t="shared" ref="F64:M64" si="9">F65+F68</f>
        <v>24626</v>
      </c>
      <c r="G64" s="93">
        <f t="shared" si="9"/>
        <v>7800</v>
      </c>
      <c r="H64" s="94">
        <f t="shared" si="9"/>
        <v>43872</v>
      </c>
      <c r="I64" s="93">
        <f t="shared" si="9"/>
        <v>48974</v>
      </c>
      <c r="J64" s="95">
        <f t="shared" si="9"/>
        <v>63606</v>
      </c>
      <c r="K64" s="93">
        <f t="shared" si="9"/>
        <v>75618</v>
      </c>
      <c r="L64" s="93">
        <f t="shared" si="9"/>
        <v>67785</v>
      </c>
      <c r="M64" s="93">
        <f t="shared" si="9"/>
        <v>115900.44500000001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5000</v>
      </c>
      <c r="F65" s="100">
        <f t="shared" ref="F65:M65" si="10">SUM(F66:F67)</f>
        <v>24626</v>
      </c>
      <c r="G65" s="100">
        <f t="shared" si="10"/>
        <v>7800</v>
      </c>
      <c r="H65" s="101">
        <f t="shared" si="10"/>
        <v>43872</v>
      </c>
      <c r="I65" s="100">
        <f t="shared" si="10"/>
        <v>48974</v>
      </c>
      <c r="J65" s="102">
        <f t="shared" si="10"/>
        <v>63606</v>
      </c>
      <c r="K65" s="100">
        <f t="shared" si="10"/>
        <v>75618</v>
      </c>
      <c r="L65" s="100">
        <f t="shared" si="10"/>
        <v>67785</v>
      </c>
      <c r="M65" s="100">
        <f t="shared" si="10"/>
        <v>115900.44500000001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5000</v>
      </c>
      <c r="F67" s="93">
        <v>24626</v>
      </c>
      <c r="G67" s="93">
        <v>7800</v>
      </c>
      <c r="H67" s="94">
        <v>43872</v>
      </c>
      <c r="I67" s="93">
        <v>48974</v>
      </c>
      <c r="J67" s="95">
        <v>63606</v>
      </c>
      <c r="K67" s="93">
        <v>75618</v>
      </c>
      <c r="L67" s="93">
        <v>67785</v>
      </c>
      <c r="M67" s="95">
        <v>115900.44500000001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42</v>
      </c>
      <c r="J73" s="88">
        <f t="shared" si="12"/>
        <v>42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42</v>
      </c>
      <c r="J75" s="95">
        <v>42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70169</v>
      </c>
      <c r="F92" s="46">
        <f t="shared" ref="F92:M92" si="16">F4+F51+F77+F90</f>
        <v>48964.096680000002</v>
      </c>
      <c r="G92" s="46">
        <f t="shared" si="16"/>
        <v>41391</v>
      </c>
      <c r="H92" s="47">
        <f t="shared" si="16"/>
        <v>68622</v>
      </c>
      <c r="I92" s="46">
        <f t="shared" si="16"/>
        <v>51103</v>
      </c>
      <c r="J92" s="48">
        <f t="shared" si="16"/>
        <v>66345</v>
      </c>
      <c r="K92" s="46">
        <f t="shared" si="16"/>
        <v>81171</v>
      </c>
      <c r="L92" s="46">
        <f t="shared" si="16"/>
        <v>72460</v>
      </c>
      <c r="M92" s="46">
        <f t="shared" si="16"/>
        <v>122019.455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13191</v>
      </c>
      <c r="F4" s="72">
        <f t="shared" ref="F4:M4" si="0">F5+F8+F47</f>
        <v>14181.45003</v>
      </c>
      <c r="G4" s="72">
        <f t="shared" si="0"/>
        <v>14435</v>
      </c>
      <c r="H4" s="73">
        <f t="shared" si="0"/>
        <v>16613</v>
      </c>
      <c r="I4" s="72">
        <f t="shared" si="0"/>
        <v>20268</v>
      </c>
      <c r="J4" s="74">
        <f t="shared" si="0"/>
        <v>20268</v>
      </c>
      <c r="K4" s="72">
        <f t="shared" si="0"/>
        <v>17442</v>
      </c>
      <c r="L4" s="72">
        <f t="shared" si="0"/>
        <v>18270</v>
      </c>
      <c r="M4" s="72">
        <f t="shared" si="0"/>
        <v>19238.203999999998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10666</v>
      </c>
      <c r="F5" s="100">
        <f t="shared" ref="F5:M5" si="1">SUM(F6:F7)</f>
        <v>12002.46084</v>
      </c>
      <c r="G5" s="100">
        <f t="shared" si="1"/>
        <v>12553</v>
      </c>
      <c r="H5" s="101">
        <f t="shared" si="1"/>
        <v>15018</v>
      </c>
      <c r="I5" s="100">
        <f t="shared" si="1"/>
        <v>17918</v>
      </c>
      <c r="J5" s="102">
        <f t="shared" si="1"/>
        <v>17918</v>
      </c>
      <c r="K5" s="100">
        <f t="shared" si="1"/>
        <v>15768</v>
      </c>
      <c r="L5" s="100">
        <f t="shared" si="1"/>
        <v>16557</v>
      </c>
      <c r="M5" s="100">
        <f t="shared" si="1"/>
        <v>17434.520999999997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8578</v>
      </c>
      <c r="F6" s="79">
        <v>10324.75598</v>
      </c>
      <c r="G6" s="79">
        <v>10826</v>
      </c>
      <c r="H6" s="80">
        <v>13359</v>
      </c>
      <c r="I6" s="79">
        <v>15577</v>
      </c>
      <c r="J6" s="81">
        <v>15577</v>
      </c>
      <c r="K6" s="79">
        <v>14026</v>
      </c>
      <c r="L6" s="79">
        <v>14733</v>
      </c>
      <c r="M6" s="79">
        <v>15513.848999999998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2088</v>
      </c>
      <c r="F7" s="93">
        <v>1677.7048599999998</v>
      </c>
      <c r="G7" s="93">
        <v>1727</v>
      </c>
      <c r="H7" s="94">
        <v>1659</v>
      </c>
      <c r="I7" s="93">
        <v>2341</v>
      </c>
      <c r="J7" s="95">
        <v>2341</v>
      </c>
      <c r="K7" s="93">
        <v>1742</v>
      </c>
      <c r="L7" s="93">
        <v>1824</v>
      </c>
      <c r="M7" s="93">
        <v>1920.6719999999998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2525</v>
      </c>
      <c r="F8" s="100">
        <f t="shared" ref="F8:M8" si="2">SUM(F9:F46)</f>
        <v>2178.9891899999998</v>
      </c>
      <c r="G8" s="100">
        <f t="shared" si="2"/>
        <v>1882</v>
      </c>
      <c r="H8" s="101">
        <f t="shared" si="2"/>
        <v>1595</v>
      </c>
      <c r="I8" s="100">
        <f t="shared" si="2"/>
        <v>2350</v>
      </c>
      <c r="J8" s="102">
        <f t="shared" si="2"/>
        <v>2350</v>
      </c>
      <c r="K8" s="100">
        <f t="shared" si="2"/>
        <v>1674</v>
      </c>
      <c r="L8" s="100">
        <f t="shared" si="2"/>
        <v>1713</v>
      </c>
      <c r="M8" s="100">
        <f t="shared" si="2"/>
        <v>1803.683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364</v>
      </c>
      <c r="F10" s="86">
        <v>61.323399999999999</v>
      </c>
      <c r="G10" s="86">
        <v>150</v>
      </c>
      <c r="H10" s="87">
        <v>0</v>
      </c>
      <c r="I10" s="86">
        <v>172</v>
      </c>
      <c r="J10" s="88">
        <v>172</v>
      </c>
      <c r="K10" s="86">
        <v>0</v>
      </c>
      <c r="L10" s="86">
        <v>11</v>
      </c>
      <c r="M10" s="86">
        <v>11.582999999999998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</v>
      </c>
      <c r="F11" s="86">
        <v>4.8</v>
      </c>
      <c r="G11" s="86">
        <v>0</v>
      </c>
      <c r="H11" s="87">
        <v>0</v>
      </c>
      <c r="I11" s="86">
        <v>20</v>
      </c>
      <c r="J11" s="88">
        <v>20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438</v>
      </c>
      <c r="F14" s="86">
        <v>679.81425000000002</v>
      </c>
      <c r="G14" s="86">
        <v>502</v>
      </c>
      <c r="H14" s="87">
        <v>223</v>
      </c>
      <c r="I14" s="86">
        <v>321</v>
      </c>
      <c r="J14" s="88">
        <v>321</v>
      </c>
      <c r="K14" s="86">
        <v>230</v>
      </c>
      <c r="L14" s="86">
        <v>317</v>
      </c>
      <c r="M14" s="86">
        <v>333.69499999999999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170</v>
      </c>
      <c r="F15" s="86">
        <v>227.87111999999999</v>
      </c>
      <c r="G15" s="86">
        <v>34</v>
      </c>
      <c r="H15" s="87">
        <v>34</v>
      </c>
      <c r="I15" s="86">
        <v>197</v>
      </c>
      <c r="J15" s="88">
        <v>196</v>
      </c>
      <c r="K15" s="86">
        <v>42</v>
      </c>
      <c r="L15" s="86">
        <v>74</v>
      </c>
      <c r="M15" s="86">
        <v>77.921999999999997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4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2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25</v>
      </c>
      <c r="F22" s="86">
        <v>30</v>
      </c>
      <c r="G22" s="86">
        <v>53</v>
      </c>
      <c r="H22" s="87">
        <v>0</v>
      </c>
      <c r="I22" s="86">
        <v>75</v>
      </c>
      <c r="J22" s="88">
        <v>65</v>
      </c>
      <c r="K22" s="86">
        <v>0</v>
      </c>
      <c r="L22" s="86">
        <v>11</v>
      </c>
      <c r="M22" s="86">
        <v>11.582999999999998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12</v>
      </c>
      <c r="H23" s="87">
        <v>0</v>
      </c>
      <c r="I23" s="86">
        <v>0</v>
      </c>
      <c r="J23" s="88">
        <v>0</v>
      </c>
      <c r="K23" s="86">
        <v>0</v>
      </c>
      <c r="L23" s="86">
        <v>21</v>
      </c>
      <c r="M23" s="86">
        <v>22.113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45</v>
      </c>
      <c r="F29" s="86">
        <v>3.00868</v>
      </c>
      <c r="G29" s="86">
        <v>5</v>
      </c>
      <c r="H29" s="87">
        <v>8</v>
      </c>
      <c r="I29" s="86">
        <v>4</v>
      </c>
      <c r="J29" s="88">
        <v>4</v>
      </c>
      <c r="K29" s="86">
        <v>12</v>
      </c>
      <c r="L29" s="86">
        <v>13</v>
      </c>
      <c r="M29" s="86">
        <v>13.688999999999998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51</v>
      </c>
      <c r="F37" s="86">
        <v>31.722999999999999</v>
      </c>
      <c r="G37" s="86">
        <v>0</v>
      </c>
      <c r="H37" s="87">
        <v>21</v>
      </c>
      <c r="I37" s="86">
        <v>29</v>
      </c>
      <c r="J37" s="88">
        <v>29</v>
      </c>
      <c r="K37" s="86">
        <v>21</v>
      </c>
      <c r="L37" s="86">
        <v>27</v>
      </c>
      <c r="M37" s="86">
        <v>28.430999999999997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272</v>
      </c>
      <c r="F38" s="86">
        <v>236.19571999999999</v>
      </c>
      <c r="G38" s="86">
        <v>340</v>
      </c>
      <c r="H38" s="87">
        <v>419</v>
      </c>
      <c r="I38" s="86">
        <v>416</v>
      </c>
      <c r="J38" s="88">
        <v>416</v>
      </c>
      <c r="K38" s="86">
        <v>454</v>
      </c>
      <c r="L38" s="86">
        <v>464</v>
      </c>
      <c r="M38" s="86">
        <v>488.59199999999993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59</v>
      </c>
      <c r="F39" s="86">
        <v>71.430729999999997</v>
      </c>
      <c r="G39" s="86">
        <v>69</v>
      </c>
      <c r="H39" s="87">
        <v>56</v>
      </c>
      <c r="I39" s="86">
        <v>83</v>
      </c>
      <c r="J39" s="88">
        <v>93</v>
      </c>
      <c r="K39" s="86">
        <v>56</v>
      </c>
      <c r="L39" s="86">
        <v>57</v>
      </c>
      <c r="M39" s="86">
        <v>60.020999999999987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107.74175999999994</v>
      </c>
      <c r="G41" s="86">
        <v>52</v>
      </c>
      <c r="H41" s="87">
        <v>0</v>
      </c>
      <c r="I41" s="86">
        <v>1</v>
      </c>
      <c r="J41" s="88">
        <v>1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553</v>
      </c>
      <c r="F42" s="86">
        <v>551.10305999999991</v>
      </c>
      <c r="G42" s="86">
        <v>570</v>
      </c>
      <c r="H42" s="87">
        <v>704</v>
      </c>
      <c r="I42" s="86">
        <v>896</v>
      </c>
      <c r="J42" s="88">
        <v>897</v>
      </c>
      <c r="K42" s="86">
        <v>721</v>
      </c>
      <c r="L42" s="86">
        <v>625</v>
      </c>
      <c r="M42" s="86">
        <v>658.125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538</v>
      </c>
      <c r="F45" s="86">
        <v>171.97747000000001</v>
      </c>
      <c r="G45" s="86">
        <v>91</v>
      </c>
      <c r="H45" s="87">
        <v>130</v>
      </c>
      <c r="I45" s="86">
        <v>136</v>
      </c>
      <c r="J45" s="88">
        <v>136</v>
      </c>
      <c r="K45" s="86">
        <v>138</v>
      </c>
      <c r="L45" s="86">
        <v>93</v>
      </c>
      <c r="M45" s="86">
        <v>97.929000000000002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20277</v>
      </c>
      <c r="F51" s="72">
        <f t="shared" ref="F51:M51" si="4">F52+F59+F62+F63+F64+F72+F73</f>
        <v>28504</v>
      </c>
      <c r="G51" s="72">
        <f t="shared" si="4"/>
        <v>29438</v>
      </c>
      <c r="H51" s="73">
        <f t="shared" si="4"/>
        <v>31559</v>
      </c>
      <c r="I51" s="72">
        <f t="shared" si="4"/>
        <v>39559</v>
      </c>
      <c r="J51" s="74">
        <f t="shared" si="4"/>
        <v>41559</v>
      </c>
      <c r="K51" s="72">
        <f t="shared" si="4"/>
        <v>48137</v>
      </c>
      <c r="L51" s="72">
        <f t="shared" si="4"/>
        <v>52661</v>
      </c>
      <c r="M51" s="72">
        <f t="shared" si="4"/>
        <v>56394.032999999996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20277</v>
      </c>
      <c r="F59" s="100">
        <f t="shared" ref="F59:M59" si="8">SUM(F60:F61)</f>
        <v>28504</v>
      </c>
      <c r="G59" s="100">
        <f t="shared" si="8"/>
        <v>29438</v>
      </c>
      <c r="H59" s="101">
        <f t="shared" si="8"/>
        <v>31559</v>
      </c>
      <c r="I59" s="100">
        <f t="shared" si="8"/>
        <v>39559</v>
      </c>
      <c r="J59" s="102">
        <f t="shared" si="8"/>
        <v>41559</v>
      </c>
      <c r="K59" s="100">
        <f t="shared" si="8"/>
        <v>48137</v>
      </c>
      <c r="L59" s="100">
        <f t="shared" si="8"/>
        <v>52661</v>
      </c>
      <c r="M59" s="100">
        <f t="shared" si="8"/>
        <v>56394.032999999996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20277</v>
      </c>
      <c r="F61" s="93">
        <v>28504</v>
      </c>
      <c r="G61" s="93">
        <v>29438</v>
      </c>
      <c r="H61" s="94">
        <v>31559</v>
      </c>
      <c r="I61" s="93">
        <v>39559</v>
      </c>
      <c r="J61" s="95">
        <v>41559</v>
      </c>
      <c r="K61" s="93">
        <v>48137</v>
      </c>
      <c r="L61" s="93">
        <v>52661</v>
      </c>
      <c r="M61" s="93">
        <v>56394.032999999996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29</v>
      </c>
      <c r="F77" s="72">
        <f t="shared" ref="F77:M77" si="13">F78+F81+F84+F85+F86+F87+F88</f>
        <v>0</v>
      </c>
      <c r="G77" s="72">
        <f t="shared" si="13"/>
        <v>20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29</v>
      </c>
      <c r="F81" s="86">
        <f t="shared" ref="F81:M81" si="15">SUM(F82:F83)</f>
        <v>0</v>
      </c>
      <c r="G81" s="86">
        <f t="shared" si="15"/>
        <v>20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29</v>
      </c>
      <c r="F83" s="93">
        <v>0</v>
      </c>
      <c r="G83" s="93">
        <v>20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33497</v>
      </c>
      <c r="F92" s="46">
        <f t="shared" ref="F92:M92" si="16">F4+F51+F77+F90</f>
        <v>42685.45003</v>
      </c>
      <c r="G92" s="46">
        <f t="shared" si="16"/>
        <v>43893</v>
      </c>
      <c r="H92" s="47">
        <f t="shared" si="16"/>
        <v>48172</v>
      </c>
      <c r="I92" s="46">
        <f t="shared" si="16"/>
        <v>59827</v>
      </c>
      <c r="J92" s="48">
        <f t="shared" si="16"/>
        <v>61827</v>
      </c>
      <c r="K92" s="46">
        <f t="shared" si="16"/>
        <v>65579</v>
      </c>
      <c r="L92" s="46">
        <f t="shared" si="16"/>
        <v>70931</v>
      </c>
      <c r="M92" s="46">
        <f t="shared" si="16"/>
        <v>75632.236999999994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4694.4864699999998</v>
      </c>
      <c r="F4" s="72">
        <f t="shared" ref="F4:M4" si="0">F5+F8+F47</f>
        <v>3813.5058300000001</v>
      </c>
      <c r="G4" s="72">
        <f t="shared" si="0"/>
        <v>3711</v>
      </c>
      <c r="H4" s="73">
        <f t="shared" si="0"/>
        <v>4535</v>
      </c>
      <c r="I4" s="72">
        <f t="shared" si="0"/>
        <v>6635</v>
      </c>
      <c r="J4" s="74">
        <f t="shared" si="0"/>
        <v>6235</v>
      </c>
      <c r="K4" s="72">
        <f t="shared" si="0"/>
        <v>4740</v>
      </c>
      <c r="L4" s="72">
        <f t="shared" si="0"/>
        <v>4956</v>
      </c>
      <c r="M4" s="72">
        <f t="shared" si="0"/>
        <v>5218.6679999999997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4087.3051399999999</v>
      </c>
      <c r="F5" s="100">
        <f t="shared" ref="F5:M5" si="1">SUM(F6:F7)</f>
        <v>3226.2461200000002</v>
      </c>
      <c r="G5" s="100">
        <f t="shared" si="1"/>
        <v>3246</v>
      </c>
      <c r="H5" s="101">
        <f t="shared" si="1"/>
        <v>3354</v>
      </c>
      <c r="I5" s="100">
        <f t="shared" si="1"/>
        <v>5454</v>
      </c>
      <c r="J5" s="102">
        <f t="shared" si="1"/>
        <v>5054</v>
      </c>
      <c r="K5" s="100">
        <f t="shared" si="1"/>
        <v>3522</v>
      </c>
      <c r="L5" s="100">
        <f t="shared" si="1"/>
        <v>3698</v>
      </c>
      <c r="M5" s="100">
        <f t="shared" si="1"/>
        <v>3894.0619999999999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3547.43795</v>
      </c>
      <c r="F6" s="79">
        <v>2769.3991700000001</v>
      </c>
      <c r="G6" s="79">
        <v>2838</v>
      </c>
      <c r="H6" s="80">
        <v>2746</v>
      </c>
      <c r="I6" s="79">
        <v>4378</v>
      </c>
      <c r="J6" s="81">
        <v>4178</v>
      </c>
      <c r="K6" s="79">
        <v>2883</v>
      </c>
      <c r="L6" s="79">
        <v>3020</v>
      </c>
      <c r="M6" s="79">
        <v>3180.3669999999997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539.86718999999994</v>
      </c>
      <c r="F7" s="93">
        <v>456.84694999999999</v>
      </c>
      <c r="G7" s="93">
        <v>408</v>
      </c>
      <c r="H7" s="94">
        <v>608</v>
      </c>
      <c r="I7" s="93">
        <v>1076</v>
      </c>
      <c r="J7" s="95">
        <v>876</v>
      </c>
      <c r="K7" s="93">
        <v>639</v>
      </c>
      <c r="L7" s="93">
        <v>678</v>
      </c>
      <c r="M7" s="93">
        <v>713.69499999999994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607.18132999999989</v>
      </c>
      <c r="F8" s="100">
        <f t="shared" ref="F8:M8" si="2">SUM(F9:F46)</f>
        <v>587.25971000000004</v>
      </c>
      <c r="G8" s="100">
        <f t="shared" si="2"/>
        <v>465</v>
      </c>
      <c r="H8" s="101">
        <f t="shared" si="2"/>
        <v>1181</v>
      </c>
      <c r="I8" s="100">
        <f t="shared" si="2"/>
        <v>1181</v>
      </c>
      <c r="J8" s="102">
        <f t="shared" si="2"/>
        <v>1181</v>
      </c>
      <c r="K8" s="100">
        <f t="shared" si="2"/>
        <v>1218</v>
      </c>
      <c r="L8" s="100">
        <f t="shared" si="2"/>
        <v>1258</v>
      </c>
      <c r="M8" s="100">
        <f t="shared" si="2"/>
        <v>1324.606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8</v>
      </c>
      <c r="H9" s="80">
        <v>0</v>
      </c>
      <c r="I9" s="79">
        <v>10</v>
      </c>
      <c r="J9" s="81">
        <v>10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6.0406300000000002</v>
      </c>
      <c r="G11" s="86">
        <v>0</v>
      </c>
      <c r="H11" s="87">
        <v>23</v>
      </c>
      <c r="I11" s="86">
        <v>23</v>
      </c>
      <c r="J11" s="88">
        <v>23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31.935000000000002</v>
      </c>
      <c r="F14" s="86">
        <v>77.599999999999994</v>
      </c>
      <c r="G14" s="86">
        <v>15</v>
      </c>
      <c r="H14" s="87">
        <v>85</v>
      </c>
      <c r="I14" s="86">
        <v>75</v>
      </c>
      <c r="J14" s="88">
        <v>75</v>
      </c>
      <c r="K14" s="86">
        <v>90</v>
      </c>
      <c r="L14" s="86">
        <v>91</v>
      </c>
      <c r="M14" s="86">
        <v>95.822999999999993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15.639519999999999</v>
      </c>
      <c r="F15" s="86">
        <v>7.0853900000000003</v>
      </c>
      <c r="G15" s="86">
        <v>2</v>
      </c>
      <c r="H15" s="87">
        <v>120</v>
      </c>
      <c r="I15" s="86">
        <v>90</v>
      </c>
      <c r="J15" s="88">
        <v>15</v>
      </c>
      <c r="K15" s="86">
        <v>125</v>
      </c>
      <c r="L15" s="86">
        <v>128</v>
      </c>
      <c r="M15" s="86">
        <v>134.78399999999999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88.596240000000009</v>
      </c>
      <c r="F16" s="86">
        <v>94.274580000000014</v>
      </c>
      <c r="G16" s="86">
        <v>30</v>
      </c>
      <c r="H16" s="87">
        <v>28</v>
      </c>
      <c r="I16" s="86">
        <v>28</v>
      </c>
      <c r="J16" s="88">
        <v>103</v>
      </c>
      <c r="K16" s="86">
        <v>28</v>
      </c>
      <c r="L16" s="86">
        <v>29</v>
      </c>
      <c r="M16" s="86">
        <v>30.536999999999999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452</v>
      </c>
      <c r="I17" s="86">
        <v>432</v>
      </c>
      <c r="J17" s="88">
        <v>432</v>
      </c>
      <c r="K17" s="86">
        <v>447</v>
      </c>
      <c r="L17" s="86">
        <v>459</v>
      </c>
      <c r="M17" s="86">
        <v>483.327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0.2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2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1.7023700000000002</v>
      </c>
      <c r="F29" s="86">
        <v>4.6254300000000006</v>
      </c>
      <c r="G29" s="86">
        <v>0</v>
      </c>
      <c r="H29" s="87">
        <v>10</v>
      </c>
      <c r="I29" s="86">
        <v>5</v>
      </c>
      <c r="J29" s="88">
        <v>5</v>
      </c>
      <c r="K29" s="86">
        <v>10</v>
      </c>
      <c r="L29" s="86">
        <v>11</v>
      </c>
      <c r="M29" s="86">
        <v>11.582999999999998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6</v>
      </c>
      <c r="J37" s="88">
        <v>6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95.705719999999999</v>
      </c>
      <c r="F38" s="86">
        <v>68.953370000000007</v>
      </c>
      <c r="G38" s="86">
        <v>62</v>
      </c>
      <c r="H38" s="87">
        <v>87</v>
      </c>
      <c r="I38" s="86">
        <v>199</v>
      </c>
      <c r="J38" s="88">
        <v>199</v>
      </c>
      <c r="K38" s="86">
        <v>131</v>
      </c>
      <c r="L38" s="86">
        <v>136</v>
      </c>
      <c r="M38" s="86">
        <v>143.208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16.698349999999998</v>
      </c>
      <c r="F39" s="86">
        <v>11.504719999999999</v>
      </c>
      <c r="G39" s="86">
        <v>38</v>
      </c>
      <c r="H39" s="87">
        <v>15</v>
      </c>
      <c r="I39" s="86">
        <v>53</v>
      </c>
      <c r="J39" s="88">
        <v>53</v>
      </c>
      <c r="K39" s="86">
        <v>15</v>
      </c>
      <c r="L39" s="86">
        <v>16</v>
      </c>
      <c r="M39" s="86">
        <v>16.847999999999999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30</v>
      </c>
      <c r="I40" s="86">
        <v>0</v>
      </c>
      <c r="J40" s="88">
        <v>0</v>
      </c>
      <c r="K40" s="86">
        <v>30</v>
      </c>
      <c r="L40" s="86">
        <v>31</v>
      </c>
      <c r="M40" s="86">
        <v>32.643000000000001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2.2400000000000002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354.46412999999995</v>
      </c>
      <c r="F42" s="86">
        <v>179.67958999999996</v>
      </c>
      <c r="G42" s="86">
        <v>303</v>
      </c>
      <c r="H42" s="87">
        <v>192</v>
      </c>
      <c r="I42" s="86">
        <v>236</v>
      </c>
      <c r="J42" s="88">
        <v>236</v>
      </c>
      <c r="K42" s="86">
        <v>194</v>
      </c>
      <c r="L42" s="86">
        <v>202</v>
      </c>
      <c r="M42" s="86">
        <v>212.63800000000023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10.85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126.64599999999999</v>
      </c>
      <c r="G45" s="86">
        <v>5</v>
      </c>
      <c r="H45" s="87">
        <v>139</v>
      </c>
      <c r="I45" s="86">
        <v>24</v>
      </c>
      <c r="J45" s="88">
        <v>24</v>
      </c>
      <c r="K45" s="86">
        <v>148</v>
      </c>
      <c r="L45" s="86">
        <v>155</v>
      </c>
      <c r="M45" s="86">
        <v>163.21499999999997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17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17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17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4694.4864699999998</v>
      </c>
      <c r="F92" s="46">
        <f t="shared" ref="F92:M92" si="16">F4+F51+F77+F90</f>
        <v>3813.5058300000001</v>
      </c>
      <c r="G92" s="46">
        <f t="shared" si="16"/>
        <v>3728</v>
      </c>
      <c r="H92" s="47">
        <f t="shared" si="16"/>
        <v>4535</v>
      </c>
      <c r="I92" s="46">
        <f t="shared" si="16"/>
        <v>6635</v>
      </c>
      <c r="J92" s="48">
        <f t="shared" si="16"/>
        <v>6235</v>
      </c>
      <c r="K92" s="46">
        <f t="shared" si="16"/>
        <v>4740</v>
      </c>
      <c r="L92" s="46">
        <f t="shared" si="16"/>
        <v>4956</v>
      </c>
      <c r="M92" s="46">
        <f t="shared" si="16"/>
        <v>5218.6679999999997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6242.6171500000009</v>
      </c>
      <c r="F4" s="72">
        <f t="shared" ref="F4:M4" si="0">F5+F8+F47</f>
        <v>6013.4143099999928</v>
      </c>
      <c r="G4" s="72">
        <f t="shared" si="0"/>
        <v>6619</v>
      </c>
      <c r="H4" s="73">
        <f t="shared" si="0"/>
        <v>6733</v>
      </c>
      <c r="I4" s="72">
        <f t="shared" si="0"/>
        <v>8478</v>
      </c>
      <c r="J4" s="74">
        <f t="shared" si="0"/>
        <v>8478</v>
      </c>
      <c r="K4" s="72">
        <f t="shared" si="0"/>
        <v>8334</v>
      </c>
      <c r="L4" s="72">
        <f t="shared" si="0"/>
        <v>8708</v>
      </c>
      <c r="M4" s="72">
        <f t="shared" si="0"/>
        <v>9169.5239999999994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5604.338420000001</v>
      </c>
      <c r="F5" s="100">
        <f t="shared" ref="F5:M5" si="1">SUM(F6:F7)</f>
        <v>5628.3000500000007</v>
      </c>
      <c r="G5" s="100">
        <f t="shared" si="1"/>
        <v>5985</v>
      </c>
      <c r="H5" s="101">
        <f t="shared" si="1"/>
        <v>6307</v>
      </c>
      <c r="I5" s="100">
        <f t="shared" si="1"/>
        <v>6307</v>
      </c>
      <c r="J5" s="102">
        <f t="shared" si="1"/>
        <v>6307</v>
      </c>
      <c r="K5" s="100">
        <f t="shared" si="1"/>
        <v>6623</v>
      </c>
      <c r="L5" s="100">
        <f t="shared" si="1"/>
        <v>6954</v>
      </c>
      <c r="M5" s="100">
        <f t="shared" si="1"/>
        <v>7322.5619999999999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4871.6506800000006</v>
      </c>
      <c r="F6" s="79">
        <v>4853.8712300000007</v>
      </c>
      <c r="G6" s="79">
        <v>5120</v>
      </c>
      <c r="H6" s="80">
        <v>5890</v>
      </c>
      <c r="I6" s="79">
        <v>5890</v>
      </c>
      <c r="J6" s="81">
        <v>5890</v>
      </c>
      <c r="K6" s="79">
        <v>6184</v>
      </c>
      <c r="L6" s="79">
        <v>6495</v>
      </c>
      <c r="M6" s="79">
        <v>6839.2349999999997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732.68773999999996</v>
      </c>
      <c r="F7" s="93">
        <v>774.42882000000009</v>
      </c>
      <c r="G7" s="93">
        <v>865</v>
      </c>
      <c r="H7" s="94">
        <v>417</v>
      </c>
      <c r="I7" s="93">
        <v>417</v>
      </c>
      <c r="J7" s="95">
        <v>417</v>
      </c>
      <c r="K7" s="93">
        <v>439</v>
      </c>
      <c r="L7" s="93">
        <v>459</v>
      </c>
      <c r="M7" s="93">
        <v>483.327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638.27873000000011</v>
      </c>
      <c r="F8" s="100">
        <f t="shared" ref="F8:M8" si="2">SUM(F9:F46)</f>
        <v>385.11425999999182</v>
      </c>
      <c r="G8" s="100">
        <f t="shared" si="2"/>
        <v>634</v>
      </c>
      <c r="H8" s="101">
        <f t="shared" si="2"/>
        <v>426</v>
      </c>
      <c r="I8" s="100">
        <f t="shared" si="2"/>
        <v>2171</v>
      </c>
      <c r="J8" s="102">
        <f t="shared" si="2"/>
        <v>2171</v>
      </c>
      <c r="K8" s="100">
        <f t="shared" si="2"/>
        <v>1711</v>
      </c>
      <c r="L8" s="100">
        <f t="shared" si="2"/>
        <v>1754</v>
      </c>
      <c r="M8" s="100">
        <f t="shared" si="2"/>
        <v>1846.9619999999998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5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103.23935</v>
      </c>
      <c r="F14" s="86">
        <v>62.786739999999995</v>
      </c>
      <c r="G14" s="86">
        <v>77</v>
      </c>
      <c r="H14" s="87">
        <v>0</v>
      </c>
      <c r="I14" s="86">
        <v>90</v>
      </c>
      <c r="J14" s="88">
        <v>90</v>
      </c>
      <c r="K14" s="86">
        <v>130</v>
      </c>
      <c r="L14" s="86">
        <v>136</v>
      </c>
      <c r="M14" s="86">
        <v>143.208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23.02</v>
      </c>
      <c r="F15" s="86">
        <v>0</v>
      </c>
      <c r="G15" s="86">
        <v>0</v>
      </c>
      <c r="H15" s="87">
        <v>0</v>
      </c>
      <c r="I15" s="86">
        <v>15</v>
      </c>
      <c r="J15" s="88">
        <v>15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1.71</v>
      </c>
      <c r="F22" s="86">
        <v>3.6411599999999997</v>
      </c>
      <c r="G22" s="86">
        <v>0</v>
      </c>
      <c r="H22" s="87">
        <v>25</v>
      </c>
      <c r="I22" s="86">
        <v>1030</v>
      </c>
      <c r="J22" s="88">
        <v>30</v>
      </c>
      <c r="K22" s="86">
        <v>539</v>
      </c>
      <c r="L22" s="86">
        <v>528</v>
      </c>
      <c r="M22" s="86">
        <v>555.98399999999992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2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7.0685200000000004</v>
      </c>
      <c r="F29" s="86">
        <v>0</v>
      </c>
      <c r="G29" s="86">
        <v>2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0.93925000000000003</v>
      </c>
      <c r="G32" s="86">
        <v>0</v>
      </c>
      <c r="H32" s="87">
        <v>2</v>
      </c>
      <c r="I32" s="86">
        <v>2</v>
      </c>
      <c r="J32" s="88">
        <v>2</v>
      </c>
      <c r="K32" s="86">
        <v>40</v>
      </c>
      <c r="L32" s="86">
        <v>42</v>
      </c>
      <c r="M32" s="86">
        <v>44.225999999999999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1000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59.16581</v>
      </c>
      <c r="F38" s="86">
        <v>44.091140000000003</v>
      </c>
      <c r="G38" s="86">
        <v>30</v>
      </c>
      <c r="H38" s="87">
        <v>58</v>
      </c>
      <c r="I38" s="86">
        <v>163</v>
      </c>
      <c r="J38" s="88">
        <v>86</v>
      </c>
      <c r="K38" s="86">
        <v>130</v>
      </c>
      <c r="L38" s="86">
        <v>136</v>
      </c>
      <c r="M38" s="86">
        <v>143.208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24.271129999999999</v>
      </c>
      <c r="F39" s="86">
        <v>35.38203</v>
      </c>
      <c r="G39" s="86">
        <v>9</v>
      </c>
      <c r="H39" s="87">
        <v>40</v>
      </c>
      <c r="I39" s="86">
        <v>25</v>
      </c>
      <c r="J39" s="88">
        <v>25</v>
      </c>
      <c r="K39" s="86">
        <v>80</v>
      </c>
      <c r="L39" s="86">
        <v>84</v>
      </c>
      <c r="M39" s="86">
        <v>88.451999999999998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70</v>
      </c>
      <c r="H41" s="87">
        <v>0</v>
      </c>
      <c r="I41" s="86">
        <v>0</v>
      </c>
      <c r="J41" s="88">
        <v>29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329.10376000000008</v>
      </c>
      <c r="F42" s="86">
        <v>178.20593999999181</v>
      </c>
      <c r="G42" s="86">
        <v>369</v>
      </c>
      <c r="H42" s="87">
        <v>301</v>
      </c>
      <c r="I42" s="86">
        <v>791</v>
      </c>
      <c r="J42" s="88">
        <v>839</v>
      </c>
      <c r="K42" s="86">
        <v>792</v>
      </c>
      <c r="L42" s="86">
        <v>828</v>
      </c>
      <c r="M42" s="86">
        <v>871.8839999999999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0.70016</v>
      </c>
      <c r="F44" s="86">
        <v>5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90</v>
      </c>
      <c r="F45" s="86">
        <v>55.067999999999998</v>
      </c>
      <c r="G45" s="86">
        <v>70</v>
      </c>
      <c r="H45" s="87">
        <v>0</v>
      </c>
      <c r="I45" s="86">
        <v>55</v>
      </c>
      <c r="J45" s="88">
        <v>55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134624</v>
      </c>
      <c r="F51" s="72">
        <f t="shared" ref="F51:M51" si="4">F52+F59+F62+F63+F64+F72+F73</f>
        <v>135998</v>
      </c>
      <c r="G51" s="72">
        <f t="shared" si="4"/>
        <v>137260</v>
      </c>
      <c r="H51" s="73">
        <f t="shared" si="4"/>
        <v>143404</v>
      </c>
      <c r="I51" s="72">
        <f t="shared" si="4"/>
        <v>190188</v>
      </c>
      <c r="J51" s="74">
        <f t="shared" si="4"/>
        <v>190188</v>
      </c>
      <c r="K51" s="72">
        <f t="shared" si="4"/>
        <v>166142</v>
      </c>
      <c r="L51" s="72">
        <f t="shared" si="4"/>
        <v>166583</v>
      </c>
      <c r="M51" s="72">
        <f t="shared" si="4"/>
        <v>175471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134624</v>
      </c>
      <c r="F59" s="100">
        <f t="shared" ref="F59:M59" si="8">SUM(F60:F61)</f>
        <v>135998</v>
      </c>
      <c r="G59" s="100">
        <f t="shared" si="8"/>
        <v>137260</v>
      </c>
      <c r="H59" s="101">
        <f t="shared" si="8"/>
        <v>143404</v>
      </c>
      <c r="I59" s="100">
        <f t="shared" si="8"/>
        <v>190188</v>
      </c>
      <c r="J59" s="102">
        <f t="shared" si="8"/>
        <v>190188</v>
      </c>
      <c r="K59" s="100">
        <f t="shared" si="8"/>
        <v>166142</v>
      </c>
      <c r="L59" s="100">
        <f t="shared" si="8"/>
        <v>166583</v>
      </c>
      <c r="M59" s="100">
        <f t="shared" si="8"/>
        <v>175471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134624</v>
      </c>
      <c r="F61" s="93">
        <v>135998</v>
      </c>
      <c r="G61" s="93">
        <v>137260</v>
      </c>
      <c r="H61" s="94">
        <v>143404</v>
      </c>
      <c r="I61" s="93">
        <v>190188</v>
      </c>
      <c r="J61" s="95">
        <v>190188</v>
      </c>
      <c r="K61" s="93">
        <v>166142</v>
      </c>
      <c r="L61" s="93">
        <v>166583</v>
      </c>
      <c r="M61" s="93">
        <v>175471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140866.61715000001</v>
      </c>
      <c r="F92" s="46">
        <f t="shared" ref="F92:M92" si="16">F4+F51+F77+F90</f>
        <v>142011.41430999999</v>
      </c>
      <c r="G92" s="46">
        <f t="shared" si="16"/>
        <v>143879</v>
      </c>
      <c r="H92" s="47">
        <f t="shared" si="16"/>
        <v>150137</v>
      </c>
      <c r="I92" s="46">
        <f t="shared" si="16"/>
        <v>198666</v>
      </c>
      <c r="J92" s="48">
        <f t="shared" si="16"/>
        <v>198666</v>
      </c>
      <c r="K92" s="46">
        <f t="shared" si="16"/>
        <v>174476</v>
      </c>
      <c r="L92" s="46">
        <f t="shared" si="16"/>
        <v>175291</v>
      </c>
      <c r="M92" s="46">
        <f t="shared" si="16"/>
        <v>184640.524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61358</v>
      </c>
      <c r="F4" s="72">
        <f t="shared" ref="F4:M4" si="0">F5+F8+F47</f>
        <v>61451.476089999996</v>
      </c>
      <c r="G4" s="72">
        <f t="shared" si="0"/>
        <v>68692</v>
      </c>
      <c r="H4" s="73">
        <f t="shared" si="0"/>
        <v>120335</v>
      </c>
      <c r="I4" s="72">
        <f t="shared" si="0"/>
        <v>94600</v>
      </c>
      <c r="J4" s="74">
        <f t="shared" si="0"/>
        <v>97065</v>
      </c>
      <c r="K4" s="72">
        <f t="shared" si="0"/>
        <v>128619</v>
      </c>
      <c r="L4" s="72">
        <f t="shared" si="0"/>
        <v>88093</v>
      </c>
      <c r="M4" s="72">
        <f t="shared" si="0"/>
        <v>92761.929000000004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46956</v>
      </c>
      <c r="F5" s="100">
        <f t="shared" ref="F5:M5" si="1">SUM(F6:F7)</f>
        <v>47765.361139999994</v>
      </c>
      <c r="G5" s="100">
        <f t="shared" si="1"/>
        <v>52918</v>
      </c>
      <c r="H5" s="101">
        <f t="shared" si="1"/>
        <v>62404</v>
      </c>
      <c r="I5" s="100">
        <f t="shared" si="1"/>
        <v>73603</v>
      </c>
      <c r="J5" s="102">
        <f t="shared" si="1"/>
        <v>79163</v>
      </c>
      <c r="K5" s="100">
        <f t="shared" si="1"/>
        <v>110174</v>
      </c>
      <c r="L5" s="100">
        <f t="shared" si="1"/>
        <v>68802</v>
      </c>
      <c r="M5" s="100">
        <f t="shared" si="1"/>
        <v>72448.506000000008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40446</v>
      </c>
      <c r="F6" s="79">
        <v>40825.607169999996</v>
      </c>
      <c r="G6" s="79">
        <v>45622</v>
      </c>
      <c r="H6" s="80">
        <v>51286</v>
      </c>
      <c r="I6" s="79">
        <v>63442</v>
      </c>
      <c r="J6" s="81">
        <v>69002</v>
      </c>
      <c r="K6" s="79">
        <v>96224</v>
      </c>
      <c r="L6" s="79">
        <v>54154</v>
      </c>
      <c r="M6" s="79">
        <v>57024.162000000004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6510</v>
      </c>
      <c r="F7" s="93">
        <v>6939.7539699999998</v>
      </c>
      <c r="G7" s="93">
        <v>7296</v>
      </c>
      <c r="H7" s="94">
        <v>11118</v>
      </c>
      <c r="I7" s="93">
        <v>10161</v>
      </c>
      <c r="J7" s="95">
        <v>10161</v>
      </c>
      <c r="K7" s="93">
        <v>13950</v>
      </c>
      <c r="L7" s="93">
        <v>14648</v>
      </c>
      <c r="M7" s="93">
        <v>15424.343999999999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14394</v>
      </c>
      <c r="F8" s="100">
        <f t="shared" ref="F8:M8" si="2">SUM(F9:F46)</f>
        <v>13682.322550000003</v>
      </c>
      <c r="G8" s="100">
        <f t="shared" si="2"/>
        <v>15774</v>
      </c>
      <c r="H8" s="101">
        <f t="shared" si="2"/>
        <v>57931</v>
      </c>
      <c r="I8" s="100">
        <f t="shared" si="2"/>
        <v>20997</v>
      </c>
      <c r="J8" s="102">
        <f t="shared" si="2"/>
        <v>17902</v>
      </c>
      <c r="K8" s="100">
        <f t="shared" si="2"/>
        <v>18445</v>
      </c>
      <c r="L8" s="100">
        <f t="shared" si="2"/>
        <v>19291</v>
      </c>
      <c r="M8" s="100">
        <f t="shared" si="2"/>
        <v>20313.422999999995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159</v>
      </c>
      <c r="F9" s="79">
        <v>22.78</v>
      </c>
      <c r="G9" s="79">
        <v>54</v>
      </c>
      <c r="H9" s="80">
        <v>145</v>
      </c>
      <c r="I9" s="79">
        <v>155</v>
      </c>
      <c r="J9" s="81">
        <v>155</v>
      </c>
      <c r="K9" s="79">
        <v>145</v>
      </c>
      <c r="L9" s="79">
        <v>153</v>
      </c>
      <c r="M9" s="79">
        <v>161.10899999999998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144</v>
      </c>
      <c r="F10" s="86">
        <v>65.948529999999991</v>
      </c>
      <c r="G10" s="86">
        <v>446</v>
      </c>
      <c r="H10" s="87">
        <v>130</v>
      </c>
      <c r="I10" s="86">
        <v>100</v>
      </c>
      <c r="J10" s="88">
        <v>112</v>
      </c>
      <c r="K10" s="86">
        <v>132</v>
      </c>
      <c r="L10" s="86">
        <v>139</v>
      </c>
      <c r="M10" s="86">
        <v>146.36699999999999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386</v>
      </c>
      <c r="F11" s="86">
        <v>75.991060000000004</v>
      </c>
      <c r="G11" s="86">
        <v>206</v>
      </c>
      <c r="H11" s="87">
        <v>176</v>
      </c>
      <c r="I11" s="86">
        <v>183</v>
      </c>
      <c r="J11" s="88">
        <v>183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278</v>
      </c>
      <c r="F14" s="86">
        <v>252.14729999999997</v>
      </c>
      <c r="G14" s="86">
        <v>620</v>
      </c>
      <c r="H14" s="87">
        <v>287</v>
      </c>
      <c r="I14" s="86">
        <v>488</v>
      </c>
      <c r="J14" s="88">
        <v>488</v>
      </c>
      <c r="K14" s="86">
        <v>287</v>
      </c>
      <c r="L14" s="86">
        <v>338</v>
      </c>
      <c r="M14" s="86">
        <v>355.91399999999999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800</v>
      </c>
      <c r="F15" s="86">
        <v>491.72395</v>
      </c>
      <c r="G15" s="86">
        <v>938</v>
      </c>
      <c r="H15" s="87">
        <v>796</v>
      </c>
      <c r="I15" s="86">
        <v>937</v>
      </c>
      <c r="J15" s="88">
        <v>937</v>
      </c>
      <c r="K15" s="86">
        <v>1085</v>
      </c>
      <c r="L15" s="86">
        <v>1068</v>
      </c>
      <c r="M15" s="86">
        <v>1124.604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279</v>
      </c>
      <c r="F16" s="86">
        <v>66.013040000000004</v>
      </c>
      <c r="G16" s="86">
        <v>128</v>
      </c>
      <c r="H16" s="87">
        <v>175</v>
      </c>
      <c r="I16" s="86">
        <v>145</v>
      </c>
      <c r="J16" s="88">
        <v>145</v>
      </c>
      <c r="K16" s="86">
        <v>176</v>
      </c>
      <c r="L16" s="86">
        <v>184</v>
      </c>
      <c r="M16" s="86">
        <v>193.75200000000001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168</v>
      </c>
      <c r="F17" s="86">
        <v>2928.4670799999999</v>
      </c>
      <c r="G17" s="86">
        <v>296</v>
      </c>
      <c r="H17" s="87">
        <v>2571</v>
      </c>
      <c r="I17" s="86">
        <v>820</v>
      </c>
      <c r="J17" s="88">
        <v>820</v>
      </c>
      <c r="K17" s="86">
        <v>2794</v>
      </c>
      <c r="L17" s="86">
        <v>2902</v>
      </c>
      <c r="M17" s="86">
        <v>3055.8059999999996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2250</v>
      </c>
      <c r="F18" s="86">
        <v>715.19111999999996</v>
      </c>
      <c r="G18" s="86">
        <v>1476</v>
      </c>
      <c r="H18" s="87">
        <v>1405</v>
      </c>
      <c r="I18" s="86">
        <v>991</v>
      </c>
      <c r="J18" s="88">
        <v>991</v>
      </c>
      <c r="K18" s="86">
        <v>580</v>
      </c>
      <c r="L18" s="86">
        <v>601</v>
      </c>
      <c r="M18" s="86">
        <v>632.85299999999995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27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17.869799999999998</v>
      </c>
      <c r="G21" s="86">
        <v>459</v>
      </c>
      <c r="H21" s="87">
        <v>697</v>
      </c>
      <c r="I21" s="86">
        <v>447</v>
      </c>
      <c r="J21" s="88">
        <v>447</v>
      </c>
      <c r="K21" s="86">
        <v>697</v>
      </c>
      <c r="L21" s="86">
        <v>742</v>
      </c>
      <c r="M21" s="86">
        <v>781.32599999999991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140</v>
      </c>
      <c r="F22" s="86">
        <v>64.263599999999997</v>
      </c>
      <c r="G22" s="86">
        <v>454</v>
      </c>
      <c r="H22" s="87">
        <v>40442</v>
      </c>
      <c r="I22" s="86">
        <v>573</v>
      </c>
      <c r="J22" s="88">
        <v>291</v>
      </c>
      <c r="K22" s="86">
        <v>442</v>
      </c>
      <c r="L22" s="86">
        <v>465</v>
      </c>
      <c r="M22" s="86">
        <v>489.64499999999998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</v>
      </c>
      <c r="F23" s="86">
        <v>479.15931</v>
      </c>
      <c r="G23" s="86">
        <v>687</v>
      </c>
      <c r="H23" s="87">
        <v>361</v>
      </c>
      <c r="I23" s="86">
        <v>388</v>
      </c>
      <c r="J23" s="88">
        <v>388</v>
      </c>
      <c r="K23" s="86">
        <v>289</v>
      </c>
      <c r="L23" s="86">
        <v>303</v>
      </c>
      <c r="M23" s="86">
        <v>319.05899999999997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1845</v>
      </c>
      <c r="J27" s="88">
        <v>252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10</v>
      </c>
      <c r="J28" s="88">
        <v>10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34</v>
      </c>
      <c r="F29" s="86">
        <v>14.125080000000001</v>
      </c>
      <c r="G29" s="86">
        <v>45</v>
      </c>
      <c r="H29" s="87">
        <v>54</v>
      </c>
      <c r="I29" s="86">
        <v>63</v>
      </c>
      <c r="J29" s="88">
        <v>63</v>
      </c>
      <c r="K29" s="86">
        <v>54</v>
      </c>
      <c r="L29" s="86">
        <v>57</v>
      </c>
      <c r="M29" s="86">
        <v>60.021000000000001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33</v>
      </c>
      <c r="I31" s="86">
        <v>33</v>
      </c>
      <c r="J31" s="88">
        <v>17</v>
      </c>
      <c r="K31" s="86">
        <v>33</v>
      </c>
      <c r="L31" s="86">
        <v>35</v>
      </c>
      <c r="M31" s="86">
        <v>36.854999999999997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92</v>
      </c>
      <c r="F32" s="86">
        <v>2.694</v>
      </c>
      <c r="G32" s="86">
        <v>0</v>
      </c>
      <c r="H32" s="87">
        <v>53</v>
      </c>
      <c r="I32" s="86">
        <v>1631</v>
      </c>
      <c r="J32" s="88">
        <v>85</v>
      </c>
      <c r="K32" s="86">
        <v>53</v>
      </c>
      <c r="L32" s="86">
        <v>56</v>
      </c>
      <c r="M32" s="86">
        <v>58.967999999999996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0</v>
      </c>
      <c r="G33" s="86">
        <v>0</v>
      </c>
      <c r="H33" s="87">
        <v>7</v>
      </c>
      <c r="I33" s="86">
        <v>0</v>
      </c>
      <c r="J33" s="88">
        <v>0</v>
      </c>
      <c r="K33" s="86">
        <v>7</v>
      </c>
      <c r="L33" s="86">
        <v>7</v>
      </c>
      <c r="M33" s="86">
        <v>7.3709999999999996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7</v>
      </c>
      <c r="J36" s="88">
        <v>7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110</v>
      </c>
      <c r="F37" s="86">
        <v>150.37193000000002</v>
      </c>
      <c r="G37" s="86">
        <v>142</v>
      </c>
      <c r="H37" s="87">
        <v>324</v>
      </c>
      <c r="I37" s="86">
        <v>282</v>
      </c>
      <c r="J37" s="88">
        <v>282</v>
      </c>
      <c r="K37" s="86">
        <v>324</v>
      </c>
      <c r="L37" s="86">
        <v>341</v>
      </c>
      <c r="M37" s="86">
        <v>359.07299999999998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1166</v>
      </c>
      <c r="F38" s="86">
        <v>803.9067</v>
      </c>
      <c r="G38" s="86">
        <v>741</v>
      </c>
      <c r="H38" s="87">
        <v>1026</v>
      </c>
      <c r="I38" s="86">
        <v>1698</v>
      </c>
      <c r="J38" s="88">
        <v>1680</v>
      </c>
      <c r="K38" s="86">
        <v>1326</v>
      </c>
      <c r="L38" s="86">
        <v>1392</v>
      </c>
      <c r="M38" s="86">
        <v>1465.7759999999998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733</v>
      </c>
      <c r="F39" s="86">
        <v>747.14886999999999</v>
      </c>
      <c r="G39" s="86">
        <v>684</v>
      </c>
      <c r="H39" s="87">
        <v>1001</v>
      </c>
      <c r="I39" s="86">
        <v>1097</v>
      </c>
      <c r="J39" s="88">
        <v>1167</v>
      </c>
      <c r="K39" s="86">
        <v>1101</v>
      </c>
      <c r="L39" s="86">
        <v>1101</v>
      </c>
      <c r="M39" s="86">
        <v>1159.3530000000001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1139</v>
      </c>
      <c r="F40" s="86">
        <v>426.45263</v>
      </c>
      <c r="G40" s="86">
        <v>828</v>
      </c>
      <c r="H40" s="87">
        <v>686</v>
      </c>
      <c r="I40" s="86">
        <v>1739</v>
      </c>
      <c r="J40" s="88">
        <v>2046</v>
      </c>
      <c r="K40" s="86">
        <v>911</v>
      </c>
      <c r="L40" s="86">
        <v>956</v>
      </c>
      <c r="M40" s="86">
        <v>1006.668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129.40835000000001</v>
      </c>
      <c r="G41" s="86">
        <v>0</v>
      </c>
      <c r="H41" s="87">
        <v>60</v>
      </c>
      <c r="I41" s="86">
        <v>462</v>
      </c>
      <c r="J41" s="88">
        <v>462</v>
      </c>
      <c r="K41" s="86">
        <v>60</v>
      </c>
      <c r="L41" s="86">
        <v>63</v>
      </c>
      <c r="M41" s="86">
        <v>66.338999999999999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6316</v>
      </c>
      <c r="F42" s="86">
        <v>6008.5406000000003</v>
      </c>
      <c r="G42" s="86">
        <v>7047</v>
      </c>
      <c r="H42" s="87">
        <v>6577</v>
      </c>
      <c r="I42" s="86">
        <v>6246</v>
      </c>
      <c r="J42" s="88">
        <v>6217</v>
      </c>
      <c r="K42" s="86">
        <v>6605</v>
      </c>
      <c r="L42" s="86">
        <v>6971</v>
      </c>
      <c r="M42" s="86">
        <v>7340.4629999999988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134</v>
      </c>
      <c r="F43" s="86">
        <v>0</v>
      </c>
      <c r="G43" s="86">
        <v>37</v>
      </c>
      <c r="H43" s="87">
        <v>155</v>
      </c>
      <c r="I43" s="86">
        <v>0</v>
      </c>
      <c r="J43" s="88">
        <v>0</v>
      </c>
      <c r="K43" s="86">
        <v>155</v>
      </c>
      <c r="L43" s="86">
        <v>163</v>
      </c>
      <c r="M43" s="86">
        <v>171.63899999999998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19</v>
      </c>
      <c r="F44" s="86">
        <v>91.723500000000001</v>
      </c>
      <c r="G44" s="86">
        <v>303</v>
      </c>
      <c r="H44" s="87">
        <v>194</v>
      </c>
      <c r="I44" s="86">
        <v>194</v>
      </c>
      <c r="J44" s="88">
        <v>194</v>
      </c>
      <c r="K44" s="86">
        <v>394</v>
      </c>
      <c r="L44" s="86">
        <v>414</v>
      </c>
      <c r="M44" s="86">
        <v>435.94199999999995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15</v>
      </c>
      <c r="F45" s="86">
        <v>128.39609999999999</v>
      </c>
      <c r="G45" s="86">
        <v>91</v>
      </c>
      <c r="H45" s="87">
        <v>76</v>
      </c>
      <c r="I45" s="86">
        <v>370</v>
      </c>
      <c r="J45" s="88">
        <v>370</v>
      </c>
      <c r="K45" s="86">
        <v>76</v>
      </c>
      <c r="L45" s="86">
        <v>80</v>
      </c>
      <c r="M45" s="86">
        <v>84.24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1</v>
      </c>
      <c r="F46" s="93">
        <v>0</v>
      </c>
      <c r="G46" s="93">
        <v>92</v>
      </c>
      <c r="H46" s="94">
        <v>500</v>
      </c>
      <c r="I46" s="93">
        <v>93</v>
      </c>
      <c r="J46" s="95">
        <v>93</v>
      </c>
      <c r="K46" s="93">
        <v>719</v>
      </c>
      <c r="L46" s="93">
        <v>760</v>
      </c>
      <c r="M46" s="93">
        <v>800.28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8</v>
      </c>
      <c r="F47" s="100">
        <f t="shared" ref="F47:M47" si="3">SUM(F48:F49)</f>
        <v>3.7924000000000002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8</v>
      </c>
      <c r="F48" s="79">
        <v>3.7924000000000002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51</v>
      </c>
      <c r="H51" s="73">
        <f t="shared" si="4"/>
        <v>132</v>
      </c>
      <c r="I51" s="72">
        <f t="shared" si="4"/>
        <v>1336</v>
      </c>
      <c r="J51" s="74">
        <f t="shared" si="4"/>
        <v>1871</v>
      </c>
      <c r="K51" s="72">
        <f t="shared" si="4"/>
        <v>1470</v>
      </c>
      <c r="L51" s="72">
        <f t="shared" si="4"/>
        <v>158</v>
      </c>
      <c r="M51" s="72">
        <f t="shared" si="4"/>
        <v>166.374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1160</v>
      </c>
      <c r="J59" s="102">
        <f t="shared" si="8"/>
        <v>1710</v>
      </c>
      <c r="K59" s="100">
        <f t="shared" si="8"/>
        <v>1320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1160</v>
      </c>
      <c r="J61" s="95">
        <v>1710</v>
      </c>
      <c r="K61" s="93">
        <v>1320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51</v>
      </c>
      <c r="H73" s="87">
        <f t="shared" si="12"/>
        <v>132</v>
      </c>
      <c r="I73" s="86">
        <f t="shared" si="12"/>
        <v>176</v>
      </c>
      <c r="J73" s="88">
        <f t="shared" si="12"/>
        <v>161</v>
      </c>
      <c r="K73" s="86">
        <f t="shared" si="12"/>
        <v>150</v>
      </c>
      <c r="L73" s="86">
        <f t="shared" si="12"/>
        <v>158</v>
      </c>
      <c r="M73" s="86">
        <f t="shared" si="12"/>
        <v>166.374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51</v>
      </c>
      <c r="H75" s="94">
        <v>132</v>
      </c>
      <c r="I75" s="93">
        <v>176</v>
      </c>
      <c r="J75" s="95">
        <v>161</v>
      </c>
      <c r="K75" s="93">
        <v>150</v>
      </c>
      <c r="L75" s="93">
        <v>158</v>
      </c>
      <c r="M75" s="93">
        <v>166.374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749</v>
      </c>
      <c r="F77" s="72">
        <f t="shared" ref="F77:M77" si="13">F78+F81+F84+F85+F86+F87+F88</f>
        <v>179.00959999999998</v>
      </c>
      <c r="G77" s="72">
        <f t="shared" si="13"/>
        <v>267</v>
      </c>
      <c r="H77" s="73">
        <f t="shared" si="13"/>
        <v>205</v>
      </c>
      <c r="I77" s="72">
        <f t="shared" si="13"/>
        <v>8625</v>
      </c>
      <c r="J77" s="74">
        <f t="shared" si="13"/>
        <v>21355</v>
      </c>
      <c r="K77" s="72">
        <f t="shared" si="13"/>
        <v>50000</v>
      </c>
      <c r="L77" s="72">
        <f t="shared" si="13"/>
        <v>59049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8420</v>
      </c>
      <c r="J78" s="102">
        <f t="shared" si="14"/>
        <v>21150</v>
      </c>
      <c r="K78" s="100">
        <f t="shared" si="14"/>
        <v>50000</v>
      </c>
      <c r="L78" s="100">
        <f t="shared" si="14"/>
        <v>59049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8420</v>
      </c>
      <c r="J80" s="95">
        <v>21150</v>
      </c>
      <c r="K80" s="93">
        <v>50000</v>
      </c>
      <c r="L80" s="93">
        <v>59049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749</v>
      </c>
      <c r="F81" s="86">
        <f t="shared" ref="F81:M81" si="15">SUM(F82:F83)</f>
        <v>179.00959999999998</v>
      </c>
      <c r="G81" s="86">
        <f t="shared" si="15"/>
        <v>267</v>
      </c>
      <c r="H81" s="87">
        <f t="shared" si="15"/>
        <v>205</v>
      </c>
      <c r="I81" s="86">
        <f t="shared" si="15"/>
        <v>205</v>
      </c>
      <c r="J81" s="88">
        <f t="shared" si="15"/>
        <v>205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749</v>
      </c>
      <c r="F83" s="93">
        <v>179.00959999999998</v>
      </c>
      <c r="G83" s="93">
        <v>267</v>
      </c>
      <c r="H83" s="94">
        <v>205</v>
      </c>
      <c r="I83" s="93">
        <v>205</v>
      </c>
      <c r="J83" s="95">
        <v>205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85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62192</v>
      </c>
      <c r="F92" s="46">
        <f t="shared" ref="F92:M92" si="16">F4+F51+F77+F90</f>
        <v>61630.485689999994</v>
      </c>
      <c r="G92" s="46">
        <f t="shared" si="16"/>
        <v>69010</v>
      </c>
      <c r="H92" s="47">
        <f t="shared" si="16"/>
        <v>120672</v>
      </c>
      <c r="I92" s="46">
        <f t="shared" si="16"/>
        <v>104561</v>
      </c>
      <c r="J92" s="48">
        <f t="shared" si="16"/>
        <v>120291</v>
      </c>
      <c r="K92" s="46">
        <f t="shared" si="16"/>
        <v>180089</v>
      </c>
      <c r="L92" s="46">
        <f t="shared" si="16"/>
        <v>147300</v>
      </c>
      <c r="M92" s="46">
        <f t="shared" si="16"/>
        <v>92928.303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142422.26183</v>
      </c>
      <c r="D4" s="20">
        <f t="shared" ref="D4:K4" si="0">SUM(D5:D7)</f>
        <v>149407.68354999999</v>
      </c>
      <c r="E4" s="20">
        <f t="shared" si="0"/>
        <v>168552</v>
      </c>
      <c r="F4" s="21">
        <f t="shared" si="0"/>
        <v>231512</v>
      </c>
      <c r="G4" s="20">
        <f t="shared" si="0"/>
        <v>210055</v>
      </c>
      <c r="H4" s="22">
        <f t="shared" si="0"/>
        <v>211981</v>
      </c>
      <c r="I4" s="20">
        <f t="shared" si="0"/>
        <v>251720</v>
      </c>
      <c r="J4" s="20">
        <f t="shared" si="0"/>
        <v>215690</v>
      </c>
      <c r="K4" s="20">
        <f t="shared" si="0"/>
        <v>227422.84599999996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98327.283970000004</v>
      </c>
      <c r="D5" s="28">
        <v>105284.8319</v>
      </c>
      <c r="E5" s="28">
        <v>114773</v>
      </c>
      <c r="F5" s="27">
        <v>136409</v>
      </c>
      <c r="G5" s="28">
        <v>149234</v>
      </c>
      <c r="H5" s="29">
        <v>154684</v>
      </c>
      <c r="I5" s="28">
        <v>190285</v>
      </c>
      <c r="J5" s="28">
        <v>152777</v>
      </c>
      <c r="K5" s="29">
        <v>160925.34499999997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44074.771769999999</v>
      </c>
      <c r="D6" s="33">
        <v>44085.249069999983</v>
      </c>
      <c r="E6" s="33">
        <v>53779</v>
      </c>
      <c r="F6" s="32">
        <v>95103</v>
      </c>
      <c r="G6" s="33">
        <v>60781</v>
      </c>
      <c r="H6" s="34">
        <v>57274</v>
      </c>
      <c r="I6" s="33">
        <v>61435</v>
      </c>
      <c r="J6" s="33">
        <v>62913</v>
      </c>
      <c r="K6" s="34">
        <v>66497.501000000004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20.20609</v>
      </c>
      <c r="D7" s="36">
        <v>37.602580000000003</v>
      </c>
      <c r="E7" s="36">
        <v>0</v>
      </c>
      <c r="F7" s="35">
        <v>0</v>
      </c>
      <c r="G7" s="36">
        <v>40</v>
      </c>
      <c r="H7" s="37">
        <v>23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237300</v>
      </c>
      <c r="D8" s="20">
        <f t="shared" ref="D8:K8" si="1">SUM(D9:D15)</f>
        <v>234405.68315</v>
      </c>
      <c r="E8" s="20">
        <f t="shared" si="1"/>
        <v>216156</v>
      </c>
      <c r="F8" s="21">
        <f t="shared" si="1"/>
        <v>253268</v>
      </c>
      <c r="G8" s="20">
        <f t="shared" si="1"/>
        <v>300208</v>
      </c>
      <c r="H8" s="22">
        <f t="shared" si="1"/>
        <v>317375</v>
      </c>
      <c r="I8" s="20">
        <f t="shared" si="1"/>
        <v>321259</v>
      </c>
      <c r="J8" s="20">
        <f t="shared" si="1"/>
        <v>329231</v>
      </c>
      <c r="K8" s="20">
        <f t="shared" si="1"/>
        <v>381510.34600000002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215758</v>
      </c>
      <c r="D10" s="33">
        <v>189154</v>
      </c>
      <c r="E10" s="33">
        <v>198357</v>
      </c>
      <c r="F10" s="32">
        <v>197065</v>
      </c>
      <c r="G10" s="33">
        <v>231317</v>
      </c>
      <c r="H10" s="34">
        <v>233867</v>
      </c>
      <c r="I10" s="33">
        <v>215739</v>
      </c>
      <c r="J10" s="33">
        <v>219390</v>
      </c>
      <c r="K10" s="34">
        <v>232018.77100000001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21508</v>
      </c>
      <c r="D13" s="33">
        <v>45198.683149999997</v>
      </c>
      <c r="E13" s="33">
        <v>17681</v>
      </c>
      <c r="F13" s="32">
        <v>56034</v>
      </c>
      <c r="G13" s="33">
        <v>68636</v>
      </c>
      <c r="H13" s="34">
        <v>83268</v>
      </c>
      <c r="I13" s="33">
        <v>104248</v>
      </c>
      <c r="J13" s="33">
        <v>108473</v>
      </c>
      <c r="K13" s="34">
        <v>148019.44500000001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34</v>
      </c>
      <c r="D15" s="36">
        <v>53</v>
      </c>
      <c r="E15" s="36">
        <v>118</v>
      </c>
      <c r="F15" s="35">
        <v>169</v>
      </c>
      <c r="G15" s="36">
        <v>255</v>
      </c>
      <c r="H15" s="37">
        <v>240</v>
      </c>
      <c r="I15" s="36">
        <v>1272</v>
      </c>
      <c r="J15" s="36">
        <v>1368</v>
      </c>
      <c r="K15" s="37">
        <v>1472.13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2262.7706799999987</v>
      </c>
      <c r="D16" s="20">
        <f t="shared" ref="D16:K16" si="2">SUM(D17:D23)</f>
        <v>905.60683000000188</v>
      </c>
      <c r="E16" s="20">
        <f t="shared" si="2"/>
        <v>997</v>
      </c>
      <c r="F16" s="21">
        <f t="shared" si="2"/>
        <v>1282</v>
      </c>
      <c r="G16" s="20">
        <f t="shared" si="2"/>
        <v>13277</v>
      </c>
      <c r="H16" s="22">
        <f t="shared" si="2"/>
        <v>26484</v>
      </c>
      <c r="I16" s="20">
        <f t="shared" si="2"/>
        <v>52174</v>
      </c>
      <c r="J16" s="20">
        <f t="shared" si="2"/>
        <v>60479</v>
      </c>
      <c r="K16" s="20">
        <f t="shared" si="2"/>
        <v>1503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8420</v>
      </c>
      <c r="H17" s="29">
        <v>21150</v>
      </c>
      <c r="I17" s="28">
        <v>50000</v>
      </c>
      <c r="J17" s="28">
        <v>59049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2193.7706799999987</v>
      </c>
      <c r="D18" s="33">
        <v>905.60683000000188</v>
      </c>
      <c r="E18" s="33">
        <v>997</v>
      </c>
      <c r="F18" s="32">
        <v>1282</v>
      </c>
      <c r="G18" s="33">
        <v>4857</v>
      </c>
      <c r="H18" s="34">
        <v>5334</v>
      </c>
      <c r="I18" s="33">
        <v>2174</v>
      </c>
      <c r="J18" s="33">
        <v>1430</v>
      </c>
      <c r="K18" s="34">
        <v>1503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69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85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382070.03250999999</v>
      </c>
      <c r="D26" s="46">
        <f t="shared" ref="D26:K26" si="3">+D4+D8+D16+D24</f>
        <v>384718.97353000002</v>
      </c>
      <c r="E26" s="46">
        <f t="shared" si="3"/>
        <v>385705</v>
      </c>
      <c r="F26" s="47">
        <f t="shared" si="3"/>
        <v>486062</v>
      </c>
      <c r="G26" s="46">
        <f t="shared" si="3"/>
        <v>523540</v>
      </c>
      <c r="H26" s="48">
        <f t="shared" si="3"/>
        <v>555840</v>
      </c>
      <c r="I26" s="46">
        <f t="shared" si="3"/>
        <v>625153</v>
      </c>
      <c r="J26" s="46">
        <f t="shared" si="3"/>
        <v>605400</v>
      </c>
      <c r="K26" s="46">
        <f t="shared" si="3"/>
        <v>610436.19200000004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153</v>
      </c>
      <c r="C4" s="33">
        <v>5064</v>
      </c>
      <c r="D4" s="33">
        <v>4911</v>
      </c>
      <c r="E4" s="33">
        <v>5274</v>
      </c>
      <c r="F4" s="27">
        <v>5645</v>
      </c>
      <c r="G4" s="28">
        <v>7645</v>
      </c>
      <c r="H4" s="29">
        <v>7645</v>
      </c>
      <c r="I4" s="33">
        <v>5928</v>
      </c>
      <c r="J4" s="33">
        <v>6214</v>
      </c>
      <c r="K4" s="33">
        <v>6543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154</v>
      </c>
      <c r="C5" s="33">
        <v>2885</v>
      </c>
      <c r="D5" s="33">
        <v>3409.0936499999998</v>
      </c>
      <c r="E5" s="33">
        <v>3489</v>
      </c>
      <c r="F5" s="32">
        <v>5218</v>
      </c>
      <c r="G5" s="33">
        <v>5218</v>
      </c>
      <c r="H5" s="34">
        <v>5218</v>
      </c>
      <c r="I5" s="33">
        <v>5479</v>
      </c>
      <c r="J5" s="33">
        <v>5649</v>
      </c>
      <c r="K5" s="33">
        <v>5948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155</v>
      </c>
      <c r="C6" s="33">
        <v>9039.0982299999978</v>
      </c>
      <c r="D6" s="33">
        <v>9986.6164200000021</v>
      </c>
      <c r="E6" s="33">
        <v>12824</v>
      </c>
      <c r="F6" s="32">
        <v>15081</v>
      </c>
      <c r="G6" s="33">
        <v>15240</v>
      </c>
      <c r="H6" s="34">
        <v>15081</v>
      </c>
      <c r="I6" s="33">
        <v>17411</v>
      </c>
      <c r="J6" s="33">
        <v>17404</v>
      </c>
      <c r="K6" s="33">
        <v>18344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156</v>
      </c>
      <c r="C7" s="33">
        <v>26985</v>
      </c>
      <c r="D7" s="33">
        <v>33454.614759999997</v>
      </c>
      <c r="E7" s="33">
        <v>38066</v>
      </c>
      <c r="F7" s="32">
        <v>40649</v>
      </c>
      <c r="G7" s="33">
        <v>40714</v>
      </c>
      <c r="H7" s="34">
        <v>39701</v>
      </c>
      <c r="I7" s="33">
        <v>45862</v>
      </c>
      <c r="J7" s="33">
        <v>47961</v>
      </c>
      <c r="K7" s="33">
        <v>49621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43973.098229999996</v>
      </c>
      <c r="D19" s="46">
        <f t="shared" ref="D19:K19" si="1">SUM(D4:D18)</f>
        <v>51761.324829999998</v>
      </c>
      <c r="E19" s="46">
        <f t="shared" si="1"/>
        <v>59653</v>
      </c>
      <c r="F19" s="47">
        <f t="shared" si="1"/>
        <v>66593</v>
      </c>
      <c r="G19" s="46">
        <f t="shared" si="1"/>
        <v>68817</v>
      </c>
      <c r="H19" s="48">
        <f t="shared" si="1"/>
        <v>67645</v>
      </c>
      <c r="I19" s="46">
        <f t="shared" si="1"/>
        <v>74680</v>
      </c>
      <c r="J19" s="46">
        <f t="shared" si="1"/>
        <v>77228</v>
      </c>
      <c r="K19" s="46">
        <f t="shared" si="1"/>
        <v>80456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42321.327550000002</v>
      </c>
      <c r="D4" s="20">
        <f t="shared" ref="D4:K4" si="0">SUM(D5:D7)</f>
        <v>49981.727599999998</v>
      </c>
      <c r="E4" s="20">
        <f t="shared" si="0"/>
        <v>58836</v>
      </c>
      <c r="F4" s="21">
        <f t="shared" si="0"/>
        <v>65346</v>
      </c>
      <c r="G4" s="20">
        <f t="shared" si="0"/>
        <v>63718</v>
      </c>
      <c r="H4" s="22">
        <f t="shared" si="0"/>
        <v>62069</v>
      </c>
      <c r="I4" s="20">
        <f t="shared" si="0"/>
        <v>71244</v>
      </c>
      <c r="J4" s="20">
        <f t="shared" si="0"/>
        <v>74442</v>
      </c>
      <c r="K4" s="20">
        <f t="shared" si="0"/>
        <v>77493.505999999994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21933.121460000002</v>
      </c>
      <c r="D5" s="28">
        <v>26530.721649999999</v>
      </c>
      <c r="E5" s="28">
        <v>29234</v>
      </c>
      <c r="F5" s="27">
        <v>36772</v>
      </c>
      <c r="G5" s="28">
        <v>34382</v>
      </c>
      <c r="H5" s="29">
        <v>33772</v>
      </c>
      <c r="I5" s="28">
        <v>41014</v>
      </c>
      <c r="J5" s="28">
        <v>42921</v>
      </c>
      <c r="K5" s="29">
        <v>45246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20376</v>
      </c>
      <c r="D6" s="33">
        <v>23430.196069999995</v>
      </c>
      <c r="E6" s="33">
        <v>29602</v>
      </c>
      <c r="F6" s="32">
        <v>28574</v>
      </c>
      <c r="G6" s="33">
        <v>29296</v>
      </c>
      <c r="H6" s="34">
        <v>28274</v>
      </c>
      <c r="I6" s="33">
        <v>30230</v>
      </c>
      <c r="J6" s="33">
        <v>31521</v>
      </c>
      <c r="K6" s="34">
        <v>32247.506000000001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12.20609</v>
      </c>
      <c r="D7" s="36">
        <v>20.80988</v>
      </c>
      <c r="E7" s="36">
        <v>0</v>
      </c>
      <c r="F7" s="35">
        <v>0</v>
      </c>
      <c r="G7" s="36">
        <v>40</v>
      </c>
      <c r="H7" s="37">
        <v>23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167</v>
      </c>
      <c r="D8" s="20">
        <f t="shared" ref="D8:K8" si="1">SUM(D9:D15)</f>
        <v>1053</v>
      </c>
      <c r="E8" s="20">
        <f t="shared" si="1"/>
        <v>127</v>
      </c>
      <c r="F8" s="21">
        <f t="shared" si="1"/>
        <v>170</v>
      </c>
      <c r="G8" s="20">
        <f t="shared" si="1"/>
        <v>447</v>
      </c>
      <c r="H8" s="22">
        <f t="shared" si="1"/>
        <v>447</v>
      </c>
      <c r="I8" s="20">
        <f t="shared" si="1"/>
        <v>1262</v>
      </c>
      <c r="J8" s="20">
        <f t="shared" si="1"/>
        <v>1356</v>
      </c>
      <c r="K8" s="20">
        <f t="shared" si="1"/>
        <v>1459.4940000000001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133</v>
      </c>
      <c r="D10" s="33">
        <v>1000</v>
      </c>
      <c r="E10" s="33">
        <v>84</v>
      </c>
      <c r="F10" s="32">
        <v>133</v>
      </c>
      <c r="G10" s="33">
        <v>410</v>
      </c>
      <c r="H10" s="34">
        <v>410</v>
      </c>
      <c r="I10" s="33">
        <v>140</v>
      </c>
      <c r="J10" s="33">
        <v>146</v>
      </c>
      <c r="K10" s="34">
        <v>153.738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34</v>
      </c>
      <c r="D15" s="36">
        <v>53</v>
      </c>
      <c r="E15" s="36">
        <v>43</v>
      </c>
      <c r="F15" s="35">
        <v>37</v>
      </c>
      <c r="G15" s="36">
        <v>37</v>
      </c>
      <c r="H15" s="37">
        <v>37</v>
      </c>
      <c r="I15" s="36">
        <v>1122</v>
      </c>
      <c r="J15" s="36">
        <v>1210</v>
      </c>
      <c r="K15" s="37">
        <v>1305.7560000000001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1484.7706799999985</v>
      </c>
      <c r="D16" s="20">
        <f t="shared" ref="D16:K16" si="2">SUM(D17:D23)</f>
        <v>726.5972300000019</v>
      </c>
      <c r="E16" s="20">
        <f t="shared" si="2"/>
        <v>690</v>
      </c>
      <c r="F16" s="21">
        <f t="shared" si="2"/>
        <v>1077</v>
      </c>
      <c r="G16" s="20">
        <f t="shared" si="2"/>
        <v>4652</v>
      </c>
      <c r="H16" s="22">
        <f t="shared" si="2"/>
        <v>5129</v>
      </c>
      <c r="I16" s="20">
        <f t="shared" si="2"/>
        <v>2174</v>
      </c>
      <c r="J16" s="20">
        <f t="shared" si="2"/>
        <v>1430</v>
      </c>
      <c r="K16" s="20">
        <f t="shared" si="2"/>
        <v>1503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1415.7706799999985</v>
      </c>
      <c r="D18" s="33">
        <v>726.5972300000019</v>
      </c>
      <c r="E18" s="33">
        <v>690</v>
      </c>
      <c r="F18" s="32">
        <v>1077</v>
      </c>
      <c r="G18" s="33">
        <v>4652</v>
      </c>
      <c r="H18" s="34">
        <v>5129</v>
      </c>
      <c r="I18" s="33">
        <v>2174</v>
      </c>
      <c r="J18" s="33">
        <v>1430</v>
      </c>
      <c r="K18" s="34">
        <v>1503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69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43973.098230000003</v>
      </c>
      <c r="D26" s="46">
        <f t="shared" ref="D26:K26" si="3">+D4+D8+D16+D24</f>
        <v>51761.324829999998</v>
      </c>
      <c r="E26" s="46">
        <f t="shared" si="3"/>
        <v>59653</v>
      </c>
      <c r="F26" s="47">
        <f t="shared" si="3"/>
        <v>66593</v>
      </c>
      <c r="G26" s="46">
        <f t="shared" si="3"/>
        <v>68817</v>
      </c>
      <c r="H26" s="48">
        <f t="shared" si="3"/>
        <v>67645</v>
      </c>
      <c r="I26" s="46">
        <f t="shared" si="3"/>
        <v>74680</v>
      </c>
      <c r="J26" s="46">
        <f t="shared" si="3"/>
        <v>77228</v>
      </c>
      <c r="K26" s="46">
        <f t="shared" si="3"/>
        <v>80456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157</v>
      </c>
      <c r="C4" s="33">
        <v>7911</v>
      </c>
      <c r="D4" s="33">
        <v>28031.422689999999</v>
      </c>
      <c r="E4" s="33">
        <v>19073</v>
      </c>
      <c r="F4" s="27">
        <v>20747</v>
      </c>
      <c r="G4" s="28">
        <v>28147</v>
      </c>
      <c r="H4" s="29">
        <v>28247</v>
      </c>
      <c r="I4" s="33">
        <v>37546</v>
      </c>
      <c r="J4" s="33">
        <v>50021</v>
      </c>
      <c r="K4" s="33">
        <v>41946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158</v>
      </c>
      <c r="C5" s="33">
        <v>2680.8306599999996</v>
      </c>
      <c r="D5" s="33">
        <v>2789.2656499999998</v>
      </c>
      <c r="E5" s="33">
        <v>3111</v>
      </c>
      <c r="F5" s="32">
        <v>3301</v>
      </c>
      <c r="G5" s="33">
        <v>3001</v>
      </c>
      <c r="H5" s="34">
        <v>3301</v>
      </c>
      <c r="I5" s="33">
        <v>3455</v>
      </c>
      <c r="J5" s="33">
        <v>3628</v>
      </c>
      <c r="K5" s="33">
        <v>3820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159</v>
      </c>
      <c r="C6" s="33">
        <v>16086</v>
      </c>
      <c r="D6" s="33">
        <v>3032.0078200000003</v>
      </c>
      <c r="E6" s="33">
        <v>1967</v>
      </c>
      <c r="F6" s="32">
        <v>3283</v>
      </c>
      <c r="G6" s="33">
        <v>2783</v>
      </c>
      <c r="H6" s="34">
        <v>3283</v>
      </c>
      <c r="I6" s="33">
        <v>3417</v>
      </c>
      <c r="J6" s="33">
        <v>3585</v>
      </c>
      <c r="K6" s="33">
        <v>3775.0049999999997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26677.83066</v>
      </c>
      <c r="D19" s="46">
        <f t="shared" ref="D19:K19" si="1">SUM(D4:D18)</f>
        <v>33852.69616</v>
      </c>
      <c r="E19" s="46">
        <f t="shared" si="1"/>
        <v>24151</v>
      </c>
      <c r="F19" s="47">
        <f t="shared" si="1"/>
        <v>27331</v>
      </c>
      <c r="G19" s="46">
        <f t="shared" si="1"/>
        <v>33931</v>
      </c>
      <c r="H19" s="48">
        <f t="shared" si="1"/>
        <v>34831</v>
      </c>
      <c r="I19" s="46">
        <f t="shared" si="1"/>
        <v>44418</v>
      </c>
      <c r="J19" s="46">
        <f t="shared" si="1"/>
        <v>57234</v>
      </c>
      <c r="K19" s="46">
        <f t="shared" si="1"/>
        <v>49541.004999999997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10169.83066</v>
      </c>
      <c r="D4" s="20">
        <f t="shared" ref="D4:K4" si="0">SUM(D5:D7)</f>
        <v>13280.013009999999</v>
      </c>
      <c r="E4" s="20">
        <f t="shared" si="0"/>
        <v>13345</v>
      </c>
      <c r="F4" s="21">
        <f t="shared" si="0"/>
        <v>15169</v>
      </c>
      <c r="G4" s="20">
        <f t="shared" si="0"/>
        <v>14269</v>
      </c>
      <c r="H4" s="22">
        <f t="shared" si="0"/>
        <v>15169</v>
      </c>
      <c r="I4" s="20">
        <f t="shared" si="0"/>
        <v>15788</v>
      </c>
      <c r="J4" s="20">
        <f t="shared" si="0"/>
        <v>16546</v>
      </c>
      <c r="K4" s="20">
        <f t="shared" si="0"/>
        <v>17422.004999999997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8604.5189499999997</v>
      </c>
      <c r="D5" s="28">
        <v>9611.0420999999988</v>
      </c>
      <c r="E5" s="28">
        <v>10289</v>
      </c>
      <c r="F5" s="27">
        <v>11969</v>
      </c>
      <c r="G5" s="28">
        <v>11069</v>
      </c>
      <c r="H5" s="29">
        <v>11969</v>
      </c>
      <c r="I5" s="28">
        <v>12568</v>
      </c>
      <c r="J5" s="28">
        <v>13197</v>
      </c>
      <c r="K5" s="29">
        <v>13897.349999999999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1565.3117099999999</v>
      </c>
      <c r="D6" s="33">
        <v>3668.9709100000005</v>
      </c>
      <c r="E6" s="33">
        <v>3056</v>
      </c>
      <c r="F6" s="32">
        <v>3200</v>
      </c>
      <c r="G6" s="33">
        <v>3200</v>
      </c>
      <c r="H6" s="34">
        <v>3200</v>
      </c>
      <c r="I6" s="33">
        <v>3220</v>
      </c>
      <c r="J6" s="33">
        <v>3349</v>
      </c>
      <c r="K6" s="34">
        <v>3524.6549999999997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16508</v>
      </c>
      <c r="D8" s="20">
        <f t="shared" ref="D8:K8" si="1">SUM(D9:D15)</f>
        <v>20572.683150000001</v>
      </c>
      <c r="E8" s="20">
        <f t="shared" si="1"/>
        <v>10803</v>
      </c>
      <c r="F8" s="21">
        <f t="shared" si="1"/>
        <v>12162</v>
      </c>
      <c r="G8" s="20">
        <f t="shared" si="1"/>
        <v>19662</v>
      </c>
      <c r="H8" s="22">
        <f t="shared" si="1"/>
        <v>19662</v>
      </c>
      <c r="I8" s="20">
        <f t="shared" si="1"/>
        <v>28630</v>
      </c>
      <c r="J8" s="20">
        <f t="shared" si="1"/>
        <v>40688</v>
      </c>
      <c r="K8" s="20">
        <f t="shared" si="1"/>
        <v>32119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898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16508</v>
      </c>
      <c r="D13" s="33">
        <v>20572.683150000001</v>
      </c>
      <c r="E13" s="33">
        <v>9881</v>
      </c>
      <c r="F13" s="32">
        <v>12162</v>
      </c>
      <c r="G13" s="33">
        <v>19662</v>
      </c>
      <c r="H13" s="34">
        <v>19662</v>
      </c>
      <c r="I13" s="33">
        <v>28630</v>
      </c>
      <c r="J13" s="33">
        <v>40688</v>
      </c>
      <c r="K13" s="34">
        <v>32119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24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3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3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26677.83066</v>
      </c>
      <c r="D26" s="46">
        <f t="shared" ref="D26:K26" si="3">+D4+D8+D16+D24</f>
        <v>33852.69616</v>
      </c>
      <c r="E26" s="46">
        <f t="shared" si="3"/>
        <v>24151</v>
      </c>
      <c r="F26" s="47">
        <f t="shared" si="3"/>
        <v>27331</v>
      </c>
      <c r="G26" s="46">
        <f t="shared" si="3"/>
        <v>33931</v>
      </c>
      <c r="H26" s="48">
        <f t="shared" si="3"/>
        <v>34831</v>
      </c>
      <c r="I26" s="46">
        <f t="shared" si="3"/>
        <v>44418</v>
      </c>
      <c r="J26" s="46">
        <f t="shared" si="3"/>
        <v>57234</v>
      </c>
      <c r="K26" s="46">
        <f t="shared" si="3"/>
        <v>49541.004999999997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160</v>
      </c>
      <c r="C4" s="33">
        <v>26729</v>
      </c>
      <c r="D4" s="33">
        <v>25176.183980000002</v>
      </c>
      <c r="E4" s="33">
        <v>33738</v>
      </c>
      <c r="F4" s="27">
        <v>68467</v>
      </c>
      <c r="G4" s="28">
        <v>51103</v>
      </c>
      <c r="H4" s="29">
        <v>66345</v>
      </c>
      <c r="I4" s="33">
        <v>46490</v>
      </c>
      <c r="J4" s="33">
        <v>52460</v>
      </c>
      <c r="K4" s="33">
        <v>102961.428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161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162</v>
      </c>
      <c r="C6" s="33">
        <v>43440</v>
      </c>
      <c r="D6" s="33">
        <v>23787.912700000004</v>
      </c>
      <c r="E6" s="33">
        <v>7653</v>
      </c>
      <c r="F6" s="32">
        <v>155</v>
      </c>
      <c r="G6" s="33">
        <v>0</v>
      </c>
      <c r="H6" s="34">
        <v>0</v>
      </c>
      <c r="I6" s="33">
        <v>34681</v>
      </c>
      <c r="J6" s="33">
        <v>20000</v>
      </c>
      <c r="K6" s="33">
        <v>19058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70169</v>
      </c>
      <c r="D19" s="46">
        <f t="shared" ref="D19:K19" si="1">SUM(D4:D18)</f>
        <v>48964.096680000002</v>
      </c>
      <c r="E19" s="46">
        <f t="shared" si="1"/>
        <v>41391</v>
      </c>
      <c r="F19" s="47">
        <f t="shared" si="1"/>
        <v>68622</v>
      </c>
      <c r="G19" s="46">
        <f t="shared" si="1"/>
        <v>51103</v>
      </c>
      <c r="H19" s="48">
        <f t="shared" si="1"/>
        <v>66345</v>
      </c>
      <c r="I19" s="46">
        <f t="shared" si="1"/>
        <v>81171</v>
      </c>
      <c r="J19" s="46">
        <f t="shared" si="1"/>
        <v>72460</v>
      </c>
      <c r="K19" s="46">
        <f t="shared" si="1"/>
        <v>122019.428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4445</v>
      </c>
      <c r="D4" s="20">
        <f t="shared" ref="D4:K4" si="0">SUM(D5:D7)</f>
        <v>686.0966800000042</v>
      </c>
      <c r="E4" s="20">
        <f t="shared" si="0"/>
        <v>2914</v>
      </c>
      <c r="F4" s="21">
        <f t="shared" si="0"/>
        <v>2781</v>
      </c>
      <c r="G4" s="20">
        <f t="shared" si="0"/>
        <v>2087</v>
      </c>
      <c r="H4" s="22">
        <f t="shared" si="0"/>
        <v>2697</v>
      </c>
      <c r="I4" s="20">
        <f t="shared" si="0"/>
        <v>5553</v>
      </c>
      <c r="J4" s="20">
        <f t="shared" si="0"/>
        <v>4675</v>
      </c>
      <c r="K4" s="20">
        <f t="shared" si="0"/>
        <v>6119.01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476</v>
      </c>
      <c r="D5" s="28">
        <v>520.70000000000005</v>
      </c>
      <c r="E5" s="28">
        <v>548</v>
      </c>
      <c r="F5" s="27">
        <v>585</v>
      </c>
      <c r="G5" s="28">
        <v>501</v>
      </c>
      <c r="H5" s="29">
        <v>501</v>
      </c>
      <c r="I5" s="28">
        <v>616</v>
      </c>
      <c r="J5" s="28">
        <v>648</v>
      </c>
      <c r="K5" s="29">
        <v>682.34400000000005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3969</v>
      </c>
      <c r="D6" s="33">
        <v>152.39638000000414</v>
      </c>
      <c r="E6" s="33">
        <v>2366</v>
      </c>
      <c r="F6" s="32">
        <v>2196</v>
      </c>
      <c r="G6" s="33">
        <v>1586</v>
      </c>
      <c r="H6" s="34">
        <v>2196</v>
      </c>
      <c r="I6" s="33">
        <v>4937</v>
      </c>
      <c r="J6" s="33">
        <v>4027</v>
      </c>
      <c r="K6" s="34">
        <v>5436.6660000000002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13.000299999999999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65724</v>
      </c>
      <c r="D8" s="20">
        <f t="shared" ref="D8:K8" si="1">SUM(D9:D15)</f>
        <v>48278</v>
      </c>
      <c r="E8" s="20">
        <f t="shared" si="1"/>
        <v>38477</v>
      </c>
      <c r="F8" s="21">
        <f t="shared" si="1"/>
        <v>65841</v>
      </c>
      <c r="G8" s="20">
        <f t="shared" si="1"/>
        <v>49016</v>
      </c>
      <c r="H8" s="22">
        <f t="shared" si="1"/>
        <v>63648</v>
      </c>
      <c r="I8" s="20">
        <f t="shared" si="1"/>
        <v>75618</v>
      </c>
      <c r="J8" s="20">
        <f t="shared" si="1"/>
        <v>67785</v>
      </c>
      <c r="K8" s="20">
        <f t="shared" si="1"/>
        <v>115900.44500000001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60724</v>
      </c>
      <c r="D10" s="33">
        <v>23652</v>
      </c>
      <c r="E10" s="33">
        <v>30677</v>
      </c>
      <c r="F10" s="32">
        <v>21969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5000</v>
      </c>
      <c r="D13" s="33">
        <v>24626</v>
      </c>
      <c r="E13" s="33">
        <v>7800</v>
      </c>
      <c r="F13" s="32">
        <v>43872</v>
      </c>
      <c r="G13" s="33">
        <v>48974</v>
      </c>
      <c r="H13" s="34">
        <v>63606</v>
      </c>
      <c r="I13" s="33">
        <v>75618</v>
      </c>
      <c r="J13" s="33">
        <v>67785</v>
      </c>
      <c r="K13" s="34">
        <v>115900.44500000001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42</v>
      </c>
      <c r="H15" s="37">
        <v>42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70169</v>
      </c>
      <c r="D26" s="46">
        <f t="shared" ref="D26:K26" si="3">+D4+D8+D16+D24</f>
        <v>48964.096680000002</v>
      </c>
      <c r="E26" s="46">
        <f t="shared" si="3"/>
        <v>41391</v>
      </c>
      <c r="F26" s="47">
        <f t="shared" si="3"/>
        <v>68622</v>
      </c>
      <c r="G26" s="46">
        <f t="shared" si="3"/>
        <v>51103</v>
      </c>
      <c r="H26" s="48">
        <f t="shared" si="3"/>
        <v>66345</v>
      </c>
      <c r="I26" s="46">
        <f t="shared" si="3"/>
        <v>81171</v>
      </c>
      <c r="J26" s="46">
        <f t="shared" si="3"/>
        <v>72460</v>
      </c>
      <c r="K26" s="46">
        <f t="shared" si="3"/>
        <v>122019.455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2014-05-29T12:23:25Z</dcterms:created>
  <dcterms:modified xsi:type="dcterms:W3CDTF">2014-05-30T14:22:04Z</dcterms:modified>
</cp:coreProperties>
</file>